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50" activeTab="0"/>
  </bookViews>
  <sheets>
    <sheet name="таб. 3" sheetId="1" r:id="rId1"/>
    <sheet name="таб.4" sheetId="2" r:id="rId2"/>
  </sheets>
  <definedNames>
    <definedName name="_xlnm.Print_Area" localSheetId="0">'таб. 3'!$A$1:$T$17</definedName>
    <definedName name="_xlnm.Print_Area" localSheetId="1">'таб.4'!$A$1:$Q$22</definedName>
  </definedNames>
  <calcPr fullCalcOnLoad="1"/>
</workbook>
</file>

<file path=xl/sharedStrings.xml><?xml version="1.0" encoding="utf-8"?>
<sst xmlns="http://schemas.openxmlformats.org/spreadsheetml/2006/main" count="78" uniqueCount="48">
  <si>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</si>
  <si>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</si>
  <si>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</si>
  <si>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</si>
  <si>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</si>
  <si>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</si>
  <si>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</si>
  <si>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</si>
  <si>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Всего, в том числе</t>
  </si>
  <si>
    <t>0801</t>
  </si>
  <si>
    <t>0810000590</t>
  </si>
  <si>
    <t>000</t>
  </si>
  <si>
    <t>0810024150</t>
  </si>
  <si>
    <t>240</t>
  </si>
  <si>
    <t>0810000000</t>
  </si>
  <si>
    <t>0810024160</t>
  </si>
  <si>
    <t>1102</t>
  </si>
  <si>
    <t>0820000000</t>
  </si>
  <si>
    <t>0820024180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</si>
  <si>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</si>
  <si>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</si>
  <si>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</si>
  <si>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Муниципальная программа Егорлыкского сельского поселения «Развитие  культуры, физической культуры и спорта»</t>
  </si>
  <si>
    <t>10</t>
  </si>
  <si>
    <t>Подпрограмма 1 "Развитие культуры"</t>
  </si>
  <si>
    <t>Мероприятие 3 Мероприятия по организации и проведению конкурсов, торжественных и других мероприятий в области культуры</t>
  </si>
  <si>
    <t>Подпрограмма 2 «Физическая культура и спорт»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</si>
  <si>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</si>
  <si>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</si>
  <si>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>Мероприятие 1 Физкультурные и спортивные мероприятия</t>
  </si>
  <si>
    <t xml:space="preserve">Мероприятие 1 Обеспечение деятельности МКУ «Егорлыкский СДК» </t>
  </si>
  <si>
    <t xml:space="preserve">Приложение № 3
к муниципальной программе Егорлыкского
 сельского поселения «Развитие  культуры, 
физической культуры и спорта»
</t>
  </si>
  <si>
    <t>Мероприятие 2 Обеспечение охраны, сохранения, использования и популяризации малых архитектурных форм, находящихся в муниципальной собственности</t>
  </si>
  <si>
    <t>Приложение № 4
к муниципальной программе Егорлыкского
 сельского поселения «Развитие  культуры, 
физической культуры и спорта»</t>
  </si>
  <si>
    <t xml:space="preserve">РАСХОДЫ
на реализацию муниципальной  программы Егорлыкского сельского поселения «Развитие  культуры, 
физической культуры и спорта»
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</si>
  <si>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</si>
  <si>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</si>
  <si>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 xml:space="preserve">Объем расходов, всего
(тыс. рублей)
</t>
  </si>
  <si>
    <t xml:space="preserve">В том числе по годам реализации муниципальной  программы </t>
  </si>
  <si>
    <t>Муниципальная программа «Развитие культуры, физической культуры и спорта»</t>
  </si>
  <si>
    <t>Всего</t>
  </si>
  <si>
    <t>бюджет поселения</t>
  </si>
  <si>
    <t xml:space="preserve">областной бюджет </t>
  </si>
  <si>
    <t>федеральный бюджет</t>
  </si>
  <si>
    <t>внебюджетные источники</t>
  </si>
  <si>
    <t>Подпрограмма 1.«Развитие культуры»</t>
  </si>
  <si>
    <t>Подпрограмма 2.«Физическая культура и спорт»</t>
  </si>
  <si>
    <t>Расходы бюджета Егорлыкского сельского поселения на реализацию мероприятий муниципальной программы Егорлыкского сельского поселения "Развитие культуры, физической культуры и спорта"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</si>
</sst>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2" fillId="4" borderId="10" xfId="0" applyFont="1" applyFill="1" applyBorder="1" applyAlignment="1">
      <alignment vertical="distributed"/>
    </xf>
    <xf numFmtId="0" fontId="2" fillId="4" borderId="10" xfId="0" applyFont="1" applyFill="1" applyBorder="1" applyAlignment="1">
      <alignment horizontal="center" vertical="distributed"/>
    </xf>
    <xf numFmtId="179" fontId="4" fillId="4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179" fontId="4" fillId="10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distributed"/>
    </xf>
    <xf numFmtId="172" fontId="2" fillId="0" borderId="10" xfId="0" applyNumberFormat="1" applyFont="1" applyBorder="1" applyAlignment="1">
      <alignment vertical="distributed"/>
    </xf>
    <xf numFmtId="0" fontId="2" fillId="0" borderId="0" xfId="0" applyFont="1" applyAlignment="1">
      <alignment vertical="distributed"/>
    </xf>
    <xf numFmtId="0" fontId="6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distributed" wrapText="1"/>
    </xf>
    <xf numFmtId="49" fontId="2" fillId="0" borderId="10" xfId="0" applyNumberFormat="1" applyFont="1" applyFill="1" applyBorder="1" applyAlignment="1">
      <alignment horizontal="center" vertical="distributed"/>
    </xf>
    <xf numFmtId="180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distributed"/>
    </xf>
    <xf numFmtId="49" fontId="2" fillId="0" borderId="12" xfId="0" applyNumberFormat="1" applyFont="1" applyFill="1" applyBorder="1" applyAlignment="1">
      <alignment horizontal="center" vertical="distributed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10" borderId="14" xfId="0" applyFont="1" applyFill="1" applyBorder="1" applyAlignment="1">
      <alignment horizontal="center" wrapText="1"/>
    </xf>
    <xf numFmtId="0" fontId="2" fillId="10" borderId="15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7"/>
  <sheetViews>
    <sheetView tabSelected="1" view="pageBreakPreview" zoomScale="115" zoomScaleSheetLayoutView="115" zoomScalePageLayoutView="115" workbookViewId="0" topLeftCell="A1">
      <selection activeCell="A3" sqref="A3:O4"/>
    </sheetView>
  </sheetViews>
  <sheetFormatPr defaultColWidth="9.00390625" defaultRowHeight="12.75"/>
  <cols>
    <col min="1" max="1" width="7.00390625" style="2" customWidth="1"/>
    <col min="2" max="2" width="18.00390625" style="2" customWidth="1"/>
    <col min="3" max="3" width="13.875" style="2" customWidth="1"/>
    <col min="4" max="5" width="6.25390625" style="2" customWidth="1"/>
    <col min="6" max="6" width="10.375" style="2" customWidth="1"/>
    <col min="7" max="7" width="6.25390625" style="2" customWidth="1"/>
    <col min="8" max="8" width="11.125" style="2" customWidth="1"/>
    <col min="9" max="9" width="10.375" style="2" customWidth="1"/>
    <col min="10" max="10" width="9.375" style="2" customWidth="1"/>
    <col min="11" max="11" width="8.875" style="7" customWidth="1"/>
    <col min="12" max="12" width="9.375" style="2" customWidth="1"/>
    <col min="13" max="13" width="9.625" style="2" customWidth="1"/>
    <col min="14" max="14" width="9.25390625" style="2" customWidth="1"/>
    <col min="15" max="15" width="7.875" style="9" customWidth="1"/>
    <col min="16" max="16" width="9.125" style="2" customWidth="1"/>
    <col min="17" max="17" width="9.25390625" style="2" customWidth="1"/>
    <col min="18" max="16384" width="9.125" style="2" customWidth="1"/>
  </cols>
  <sheetData>
    <row r="1" ht="24" customHeight="1"/>
    <row r="2" spans="1:20" ht="62.25" customHeight="1">
      <c r="A2" s="12"/>
      <c r="B2" s="12"/>
      <c r="C2" s="12"/>
      <c r="D2" s="12"/>
      <c r="E2" s="12"/>
      <c r="F2" s="12"/>
      <c r="G2" s="12"/>
      <c r="H2" s="12"/>
      <c r="I2" s="48" t="s">
        <v>31</v>
      </c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15" ht="12.75">
      <c r="A3" s="61" t="s">
        <v>47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18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/>
      <c r="K5" s="6"/>
      <c r="L5" s="1"/>
      <c r="M5" s="1"/>
      <c r="N5" s="1"/>
    </row>
    <row r="6" spans="1:20" ht="12.75" customHeight="1">
      <c r="A6" s="51" t="s">
        <v>19</v>
      </c>
      <c r="B6" s="52"/>
      <c r="C6" s="63" t="s">
        <v>20</v>
      </c>
      <c r="D6" s="51" t="s">
        <v>6</v>
      </c>
      <c r="E6" s="66"/>
      <c r="F6" s="66"/>
      <c r="G6" s="52"/>
      <c r="H6" s="43" t="s">
        <v>7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</row>
    <row r="7" spans="1:20" ht="12.75">
      <c r="A7" s="53"/>
      <c r="B7" s="54"/>
      <c r="C7" s="64"/>
      <c r="D7" s="67"/>
      <c r="E7" s="68"/>
      <c r="F7" s="68"/>
      <c r="G7" s="69"/>
      <c r="H7" s="70" t="s">
        <v>21</v>
      </c>
      <c r="I7" s="43" t="s">
        <v>0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5"/>
    </row>
    <row r="8" spans="1:20" ht="54.75" customHeight="1">
      <c r="A8" s="55"/>
      <c r="B8" s="56"/>
      <c r="C8" s="65"/>
      <c r="D8" s="3" t="s">
        <v>1</v>
      </c>
      <c r="E8" s="3" t="s">
        <v>2</v>
      </c>
      <c r="F8" s="3" t="s">
        <v>3</v>
      </c>
      <c r="G8" s="3" t="s">
        <v>4</v>
      </c>
      <c r="H8" s="71"/>
      <c r="I8" s="3">
        <v>2019</v>
      </c>
      <c r="J8" s="3">
        <v>2020</v>
      </c>
      <c r="K8" s="10">
        <v>2021</v>
      </c>
      <c r="L8" s="3">
        <v>2022</v>
      </c>
      <c r="M8" s="3">
        <v>2023</v>
      </c>
      <c r="N8" s="3">
        <v>2024</v>
      </c>
      <c r="O8" s="8">
        <v>2025</v>
      </c>
      <c r="P8" s="8">
        <v>2026</v>
      </c>
      <c r="Q8" s="8">
        <v>2027</v>
      </c>
      <c r="R8" s="8">
        <v>2028</v>
      </c>
      <c r="S8" s="8">
        <v>2029</v>
      </c>
      <c r="T8" s="8">
        <v>2030</v>
      </c>
    </row>
    <row r="9" spans="1:20" ht="12.75">
      <c r="A9" s="43">
        <v>1</v>
      </c>
      <c r="B9" s="45"/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4" t="s">
        <v>23</v>
      </c>
      <c r="L9" s="3">
        <v>11</v>
      </c>
      <c r="M9" s="3">
        <v>12</v>
      </c>
      <c r="N9" s="3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</row>
    <row r="10" spans="1:20" ht="24" customHeight="1">
      <c r="A10" s="57" t="s">
        <v>22</v>
      </c>
      <c r="B10" s="58"/>
      <c r="C10" s="18" t="s">
        <v>8</v>
      </c>
      <c r="D10" s="19" t="s">
        <v>5</v>
      </c>
      <c r="E10" s="19" t="s">
        <v>5</v>
      </c>
      <c r="F10" s="19" t="s">
        <v>5</v>
      </c>
      <c r="G10" s="19" t="s">
        <v>5</v>
      </c>
      <c r="H10" s="20">
        <f>H11</f>
        <v>121152.59999999996</v>
      </c>
      <c r="I10" s="20">
        <f aca="true" t="shared" si="0" ref="I10:T10">I11</f>
        <v>14324.5</v>
      </c>
      <c r="J10" s="20">
        <f t="shared" si="0"/>
        <v>14009.5</v>
      </c>
      <c r="K10" s="20">
        <f t="shared" si="0"/>
        <v>13304.800000000001</v>
      </c>
      <c r="L10" s="20">
        <f t="shared" si="0"/>
        <v>12858.4</v>
      </c>
      <c r="M10" s="20">
        <f t="shared" si="0"/>
        <v>12868.1</v>
      </c>
      <c r="N10" s="20">
        <f t="shared" si="0"/>
        <v>7683.900000000001</v>
      </c>
      <c r="O10" s="20">
        <f t="shared" si="0"/>
        <v>7683.900000000001</v>
      </c>
      <c r="P10" s="20">
        <f t="shared" si="0"/>
        <v>7683.900000000001</v>
      </c>
      <c r="Q10" s="20">
        <f t="shared" si="0"/>
        <v>7683.900000000001</v>
      </c>
      <c r="R10" s="20">
        <f t="shared" si="0"/>
        <v>7683.900000000001</v>
      </c>
      <c r="S10" s="20">
        <f t="shared" si="0"/>
        <v>7683.900000000001</v>
      </c>
      <c r="T10" s="20">
        <f t="shared" si="0"/>
        <v>7683.900000000001</v>
      </c>
    </row>
    <row r="11" spans="1:20" ht="49.5" customHeight="1">
      <c r="A11" s="59"/>
      <c r="B11" s="60"/>
      <c r="C11" s="21" t="s">
        <v>27</v>
      </c>
      <c r="D11" s="19">
        <v>951</v>
      </c>
      <c r="E11" s="19" t="s">
        <v>5</v>
      </c>
      <c r="F11" s="19" t="s">
        <v>5</v>
      </c>
      <c r="G11" s="19" t="s">
        <v>5</v>
      </c>
      <c r="H11" s="20">
        <f>H12+H16</f>
        <v>121152.59999999996</v>
      </c>
      <c r="I11" s="20">
        <f aca="true" t="shared" si="1" ref="I11:O11">I12+I16</f>
        <v>14324.5</v>
      </c>
      <c r="J11" s="20">
        <f t="shared" si="1"/>
        <v>14009.5</v>
      </c>
      <c r="K11" s="20">
        <f t="shared" si="1"/>
        <v>13304.800000000001</v>
      </c>
      <c r="L11" s="20">
        <f t="shared" si="1"/>
        <v>12858.4</v>
      </c>
      <c r="M11" s="20">
        <f t="shared" si="1"/>
        <v>12868.1</v>
      </c>
      <c r="N11" s="20">
        <f t="shared" si="1"/>
        <v>7683.900000000001</v>
      </c>
      <c r="O11" s="20">
        <f t="shared" si="1"/>
        <v>7683.900000000001</v>
      </c>
      <c r="P11" s="20">
        <f>P12+P16</f>
        <v>7683.900000000001</v>
      </c>
      <c r="Q11" s="20">
        <f>Q12+Q16</f>
        <v>7683.900000000001</v>
      </c>
      <c r="R11" s="20">
        <f>R12+R16</f>
        <v>7683.900000000001</v>
      </c>
      <c r="S11" s="20">
        <f>S12+S16</f>
        <v>7683.900000000001</v>
      </c>
      <c r="T11" s="20">
        <f>T12+T16</f>
        <v>7683.900000000001</v>
      </c>
    </row>
    <row r="12" spans="1:20" ht="41.25" customHeight="1">
      <c r="A12" s="72" t="s">
        <v>24</v>
      </c>
      <c r="B12" s="73"/>
      <c r="C12" s="15" t="s">
        <v>27</v>
      </c>
      <c r="D12" s="16">
        <v>951</v>
      </c>
      <c r="E12" s="22" t="s">
        <v>9</v>
      </c>
      <c r="F12" s="22" t="s">
        <v>14</v>
      </c>
      <c r="G12" s="16" t="s">
        <v>5</v>
      </c>
      <c r="H12" s="17">
        <f>I12+J12+K12+L12+M12+N12+O12+P12+Q12+R12+S12+T12</f>
        <v>118877.59999999996</v>
      </c>
      <c r="I12" s="17">
        <f>I13+I14+I15</f>
        <v>14074.5</v>
      </c>
      <c r="J12" s="17">
        <f aca="true" t="shared" si="2" ref="J12:T12">J13+J14+J15</f>
        <v>13994.5</v>
      </c>
      <c r="K12" s="17">
        <f t="shared" si="2"/>
        <v>13204.800000000001</v>
      </c>
      <c r="L12" s="17">
        <f t="shared" si="2"/>
        <v>12638.4</v>
      </c>
      <c r="M12" s="17">
        <f t="shared" si="2"/>
        <v>12648.1</v>
      </c>
      <c r="N12" s="17">
        <f t="shared" si="2"/>
        <v>7473.900000000001</v>
      </c>
      <c r="O12" s="17">
        <f t="shared" si="2"/>
        <v>7473.900000000001</v>
      </c>
      <c r="P12" s="17">
        <f t="shared" si="2"/>
        <v>7473.900000000001</v>
      </c>
      <c r="Q12" s="17">
        <f t="shared" si="2"/>
        <v>7473.900000000001</v>
      </c>
      <c r="R12" s="17">
        <f t="shared" si="2"/>
        <v>7473.900000000001</v>
      </c>
      <c r="S12" s="17">
        <f t="shared" si="2"/>
        <v>7473.900000000001</v>
      </c>
      <c r="T12" s="17">
        <f t="shared" si="2"/>
        <v>7473.900000000001</v>
      </c>
    </row>
    <row r="13" spans="1:20" ht="54" customHeight="1">
      <c r="A13" s="46" t="s">
        <v>30</v>
      </c>
      <c r="B13" s="47"/>
      <c r="C13" s="33" t="s">
        <v>27</v>
      </c>
      <c r="D13" s="34">
        <v>951</v>
      </c>
      <c r="E13" s="34" t="s">
        <v>9</v>
      </c>
      <c r="F13" s="34" t="s">
        <v>10</v>
      </c>
      <c r="G13" s="34" t="s">
        <v>11</v>
      </c>
      <c r="H13" s="35">
        <f>I13+J13+K13+L13+M13+N13+O13+P13+Q13+R13+S13+T13</f>
        <v>115703.60000000002</v>
      </c>
      <c r="I13" s="13">
        <v>13671.7</v>
      </c>
      <c r="J13" s="13">
        <v>13879.3</v>
      </c>
      <c r="K13" s="13">
        <v>12913.7</v>
      </c>
      <c r="L13" s="13">
        <v>12378.8</v>
      </c>
      <c r="M13" s="13">
        <v>12384.5</v>
      </c>
      <c r="N13" s="13">
        <v>7210.8</v>
      </c>
      <c r="O13" s="13">
        <v>7210.8</v>
      </c>
      <c r="P13" s="13">
        <v>7210.8</v>
      </c>
      <c r="Q13" s="13">
        <v>7210.8</v>
      </c>
      <c r="R13" s="13">
        <v>7210.8</v>
      </c>
      <c r="S13" s="13">
        <v>7210.8</v>
      </c>
      <c r="T13" s="13">
        <v>7210.8</v>
      </c>
    </row>
    <row r="14" spans="1:20" s="5" customFormat="1" ht="80.25" customHeight="1">
      <c r="A14" s="37" t="s">
        <v>32</v>
      </c>
      <c r="B14" s="38"/>
      <c r="C14" s="36" t="s">
        <v>27</v>
      </c>
      <c r="D14" s="34">
        <v>951</v>
      </c>
      <c r="E14" s="34" t="s">
        <v>9</v>
      </c>
      <c r="F14" s="34" t="s">
        <v>12</v>
      </c>
      <c r="G14" s="34" t="s">
        <v>13</v>
      </c>
      <c r="H14" s="13">
        <f>I14+J14+K14+L14+M14+N14+O14+P14+Q14+R14+S14+T14</f>
        <v>1363.4999999999998</v>
      </c>
      <c r="I14" s="13">
        <v>95.3</v>
      </c>
      <c r="J14" s="13">
        <v>112.2</v>
      </c>
      <c r="K14" s="13">
        <v>231.1</v>
      </c>
      <c r="L14" s="13">
        <v>99.6</v>
      </c>
      <c r="M14" s="13">
        <v>103.6</v>
      </c>
      <c r="N14" s="13">
        <v>103.1</v>
      </c>
      <c r="O14" s="13">
        <v>103.1</v>
      </c>
      <c r="P14" s="13">
        <v>103.1</v>
      </c>
      <c r="Q14" s="13">
        <v>103.1</v>
      </c>
      <c r="R14" s="13">
        <v>103.1</v>
      </c>
      <c r="S14" s="13">
        <v>103.1</v>
      </c>
      <c r="T14" s="13">
        <v>103.1</v>
      </c>
    </row>
    <row r="15" spans="1:20" s="5" customFormat="1" ht="72" customHeight="1">
      <c r="A15" s="39" t="s">
        <v>25</v>
      </c>
      <c r="B15" s="40"/>
      <c r="C15" s="36" t="s">
        <v>27</v>
      </c>
      <c r="D15" s="34">
        <v>951</v>
      </c>
      <c r="E15" s="34" t="s">
        <v>9</v>
      </c>
      <c r="F15" s="34" t="s">
        <v>15</v>
      </c>
      <c r="G15" s="34" t="s">
        <v>13</v>
      </c>
      <c r="H15" s="13">
        <f>I15+J15+K15+L15+M15+N15+O15+P15+Q15+R15+S15+T15</f>
        <v>1810.5</v>
      </c>
      <c r="I15" s="13">
        <v>307.5</v>
      </c>
      <c r="J15" s="13">
        <v>3</v>
      </c>
      <c r="K15" s="13">
        <v>60</v>
      </c>
      <c r="L15" s="13">
        <v>160</v>
      </c>
      <c r="M15" s="13">
        <v>160</v>
      </c>
      <c r="N15" s="13">
        <v>160</v>
      </c>
      <c r="O15" s="13">
        <v>160</v>
      </c>
      <c r="P15" s="13">
        <v>160</v>
      </c>
      <c r="Q15" s="13">
        <v>160</v>
      </c>
      <c r="R15" s="13">
        <v>160</v>
      </c>
      <c r="S15" s="13">
        <v>160</v>
      </c>
      <c r="T15" s="13">
        <v>160</v>
      </c>
    </row>
    <row r="16" spans="1:20" s="5" customFormat="1" ht="52.5" customHeight="1">
      <c r="A16" s="41" t="s">
        <v>26</v>
      </c>
      <c r="B16" s="42"/>
      <c r="C16" s="23" t="s">
        <v>28</v>
      </c>
      <c r="D16" s="22">
        <v>951</v>
      </c>
      <c r="E16" s="22" t="s">
        <v>16</v>
      </c>
      <c r="F16" s="22" t="s">
        <v>17</v>
      </c>
      <c r="G16" s="16" t="s">
        <v>5</v>
      </c>
      <c r="H16" s="17">
        <f aca="true" t="shared" si="3" ref="H16:N16">H17</f>
        <v>2275</v>
      </c>
      <c r="I16" s="17">
        <f t="shared" si="3"/>
        <v>250</v>
      </c>
      <c r="J16" s="17">
        <f t="shared" si="3"/>
        <v>15</v>
      </c>
      <c r="K16" s="17">
        <f t="shared" si="3"/>
        <v>100</v>
      </c>
      <c r="L16" s="17">
        <f t="shared" si="3"/>
        <v>220</v>
      </c>
      <c r="M16" s="17">
        <f t="shared" si="3"/>
        <v>220</v>
      </c>
      <c r="N16" s="17">
        <f t="shared" si="3"/>
        <v>210</v>
      </c>
      <c r="O16" s="17">
        <f aca="true" t="shared" si="4" ref="O16:T16">O17</f>
        <v>210</v>
      </c>
      <c r="P16" s="17">
        <f t="shared" si="4"/>
        <v>210</v>
      </c>
      <c r="Q16" s="17">
        <f t="shared" si="4"/>
        <v>210</v>
      </c>
      <c r="R16" s="17">
        <f t="shared" si="4"/>
        <v>210</v>
      </c>
      <c r="S16" s="17">
        <f t="shared" si="4"/>
        <v>210</v>
      </c>
      <c r="T16" s="17">
        <f t="shared" si="4"/>
        <v>210</v>
      </c>
    </row>
    <row r="17" spans="1:20" s="5" customFormat="1" ht="51" customHeight="1">
      <c r="A17" s="49" t="s">
        <v>29</v>
      </c>
      <c r="B17" s="50"/>
      <c r="C17" s="11" t="s">
        <v>27</v>
      </c>
      <c r="D17" s="4">
        <v>951</v>
      </c>
      <c r="E17" s="4" t="s">
        <v>16</v>
      </c>
      <c r="F17" s="4" t="s">
        <v>18</v>
      </c>
      <c r="G17" s="4" t="s">
        <v>13</v>
      </c>
      <c r="H17" s="14">
        <f>I17+J17+K17+L17+M17+N17+O17+P17+Q17+R17+S17+T17</f>
        <v>2275</v>
      </c>
      <c r="I17" s="14">
        <v>250</v>
      </c>
      <c r="J17" s="14">
        <v>15</v>
      </c>
      <c r="K17" s="14">
        <v>100</v>
      </c>
      <c r="L17" s="14">
        <v>220</v>
      </c>
      <c r="M17" s="14">
        <v>220</v>
      </c>
      <c r="N17" s="14">
        <v>210</v>
      </c>
      <c r="O17" s="14">
        <v>210</v>
      </c>
      <c r="P17" s="14">
        <v>210</v>
      </c>
      <c r="Q17" s="14">
        <v>210</v>
      </c>
      <c r="R17" s="14">
        <v>210</v>
      </c>
      <c r="S17" s="14">
        <v>210</v>
      </c>
      <c r="T17" s="14">
        <v>210</v>
      </c>
    </row>
  </sheetData>
  <sheetProtection/>
  <mergeCells count="16">
    <mergeCell ref="I2:T2"/>
    <mergeCell ref="A17:B17"/>
    <mergeCell ref="A6:B8"/>
    <mergeCell ref="A9:B9"/>
    <mergeCell ref="A10:B11"/>
    <mergeCell ref="A3:O4"/>
    <mergeCell ref="C6:C8"/>
    <mergeCell ref="D6:G7"/>
    <mergeCell ref="H7:H8"/>
    <mergeCell ref="A12:B12"/>
    <mergeCell ref="A14:B14"/>
    <mergeCell ref="A15:B15"/>
    <mergeCell ref="A16:B16"/>
    <mergeCell ref="H6:T6"/>
    <mergeCell ref="I7:T7"/>
    <mergeCell ref="A13:B13"/>
  </mergeCells>
  <printOptions/>
  <pageMargins left="0.75" right="0.4425" top="0.5325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="115" zoomScaleSheetLayoutView="115" workbookViewId="0" topLeftCell="A4">
      <selection activeCell="G13" sqref="G13"/>
    </sheetView>
  </sheetViews>
  <sheetFormatPr defaultColWidth="9.00390625" defaultRowHeight="12.75"/>
  <cols>
    <col min="1" max="1" width="12.875" style="2" customWidth="1"/>
    <col min="2" max="2" width="8.625" style="2" customWidth="1"/>
    <col min="3" max="3" width="17.25390625" style="2" customWidth="1"/>
    <col min="4" max="4" width="10.125" style="2" customWidth="1"/>
    <col min="5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8.875" style="2" customWidth="1"/>
    <col min="17" max="17" width="9.125" style="2" hidden="1" customWidth="1"/>
    <col min="18" max="16384" width="9.125" style="2" customWidth="1"/>
  </cols>
  <sheetData>
    <row r="1" spans="1:16" ht="12.75">
      <c r="A1" s="77"/>
      <c r="B1" s="77"/>
      <c r="C1" s="77"/>
      <c r="D1" s="77"/>
      <c r="E1" s="77"/>
      <c r="F1" s="77"/>
      <c r="G1" s="77"/>
      <c r="H1" s="77"/>
      <c r="I1" s="77"/>
      <c r="J1" s="77"/>
      <c r="K1" s="62"/>
      <c r="L1" s="78" t="s">
        <v>33</v>
      </c>
      <c r="M1" s="77"/>
      <c r="N1" s="77"/>
      <c r="O1" s="77"/>
      <c r="P1" s="77"/>
    </row>
    <row r="2" spans="1:16" ht="41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62"/>
      <c r="L2" s="77"/>
      <c r="M2" s="77"/>
      <c r="N2" s="77"/>
      <c r="O2" s="77"/>
      <c r="P2" s="77"/>
    </row>
    <row r="3" spans="1:16" ht="46.5" customHeight="1">
      <c r="A3" s="79" t="s">
        <v>34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2.75" customHeight="1">
      <c r="A4" s="80" t="s">
        <v>35</v>
      </c>
      <c r="B4" s="80"/>
      <c r="C4" s="80" t="s">
        <v>36</v>
      </c>
      <c r="D4" s="82" t="s">
        <v>37</v>
      </c>
      <c r="E4" s="74" t="s">
        <v>38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ht="54.75" customHeight="1">
      <c r="A5" s="80"/>
      <c r="B5" s="80"/>
      <c r="C5" s="81"/>
      <c r="D5" s="82"/>
      <c r="E5" s="24">
        <v>2019</v>
      </c>
      <c r="F5" s="24">
        <v>2020</v>
      </c>
      <c r="G5" s="24">
        <v>2021</v>
      </c>
      <c r="H5" s="24">
        <v>2022</v>
      </c>
      <c r="I5" s="24">
        <v>2023</v>
      </c>
      <c r="J5" s="24">
        <v>2024</v>
      </c>
      <c r="K5" s="24">
        <v>2025</v>
      </c>
      <c r="L5" s="24">
        <v>2026</v>
      </c>
      <c r="M5" s="24">
        <v>2027</v>
      </c>
      <c r="N5" s="24">
        <v>2028</v>
      </c>
      <c r="O5" s="24">
        <v>2029</v>
      </c>
      <c r="P5" s="24">
        <v>2030</v>
      </c>
    </row>
    <row r="6" spans="1:16" ht="14.25" customHeight="1">
      <c r="A6" s="74">
        <v>1</v>
      </c>
      <c r="B6" s="74"/>
      <c r="C6" s="25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6"/>
      <c r="M6" s="26"/>
      <c r="N6" s="26"/>
      <c r="O6" s="26"/>
      <c r="P6" s="26"/>
    </row>
    <row r="7" spans="1:16" s="29" customFormat="1" ht="20.25" customHeight="1">
      <c r="A7" s="75" t="s">
        <v>39</v>
      </c>
      <c r="B7" s="75"/>
      <c r="C7" s="27" t="s">
        <v>40</v>
      </c>
      <c r="D7" s="28">
        <f aca="true" t="shared" si="0" ref="D7:D17">E7+F7+G7+H7+I7+J7+K7+L7+M7+N7+O7+P7</f>
        <v>121152.59999999996</v>
      </c>
      <c r="E7" s="28">
        <f>E8+E9+E10+E11</f>
        <v>14324.5</v>
      </c>
      <c r="F7" s="28">
        <f>F8+F9+F10+F11</f>
        <v>14009.5</v>
      </c>
      <c r="G7" s="28">
        <f>G8+G9+G10+G11</f>
        <v>13304.8</v>
      </c>
      <c r="H7" s="28">
        <f>H8+H10+H9</f>
        <v>12858.4</v>
      </c>
      <c r="I7" s="28">
        <f aca="true" t="shared" si="1" ref="I7:P7">I8+I10</f>
        <v>12868.1</v>
      </c>
      <c r="J7" s="28">
        <f t="shared" si="1"/>
        <v>7683.9</v>
      </c>
      <c r="K7" s="28">
        <f t="shared" si="1"/>
        <v>7683.9</v>
      </c>
      <c r="L7" s="28">
        <f t="shared" si="1"/>
        <v>7683.9</v>
      </c>
      <c r="M7" s="28">
        <f t="shared" si="1"/>
        <v>7683.9</v>
      </c>
      <c r="N7" s="28">
        <f t="shared" si="1"/>
        <v>7683.9</v>
      </c>
      <c r="O7" s="28">
        <f t="shared" si="1"/>
        <v>7683.9</v>
      </c>
      <c r="P7" s="28">
        <f t="shared" si="1"/>
        <v>7683.9</v>
      </c>
    </row>
    <row r="8" spans="1:16" s="29" customFormat="1" ht="19.5" customHeight="1">
      <c r="A8" s="75"/>
      <c r="B8" s="75"/>
      <c r="C8" s="30" t="s">
        <v>41</v>
      </c>
      <c r="D8" s="28">
        <f>E8+F8+G8+H8+I8+J8+K8+L8+M8+N8+O8+P8</f>
        <v>112288.99999999996</v>
      </c>
      <c r="E8" s="28">
        <f aca="true" t="shared" si="2" ref="E8:P8">E13+E19</f>
        <v>10255.6</v>
      </c>
      <c r="F8" s="28">
        <f t="shared" si="2"/>
        <v>9214.8</v>
      </c>
      <c r="G8" s="28">
        <f t="shared" si="2"/>
        <v>13304.8</v>
      </c>
      <c r="H8" s="28">
        <f t="shared" si="2"/>
        <v>12858.4</v>
      </c>
      <c r="I8" s="28">
        <f t="shared" si="2"/>
        <v>12868.1</v>
      </c>
      <c r="J8" s="28">
        <f t="shared" si="2"/>
        <v>7683.9</v>
      </c>
      <c r="K8" s="28">
        <f t="shared" si="2"/>
        <v>7683.9</v>
      </c>
      <c r="L8" s="28">
        <f t="shared" si="2"/>
        <v>7683.9</v>
      </c>
      <c r="M8" s="28">
        <f t="shared" si="2"/>
        <v>7683.9</v>
      </c>
      <c r="N8" s="28">
        <f t="shared" si="2"/>
        <v>7683.9</v>
      </c>
      <c r="O8" s="28">
        <f t="shared" si="2"/>
        <v>7683.9</v>
      </c>
      <c r="P8" s="28">
        <f t="shared" si="2"/>
        <v>7683.9</v>
      </c>
    </row>
    <row r="9" spans="1:16" s="29" customFormat="1" ht="18.75" customHeight="1">
      <c r="A9" s="75"/>
      <c r="B9" s="75"/>
      <c r="C9" s="30" t="s">
        <v>42</v>
      </c>
      <c r="D9" s="28">
        <f t="shared" si="0"/>
        <v>8863.6</v>
      </c>
      <c r="E9" s="28">
        <f>E14</f>
        <v>4068.9</v>
      </c>
      <c r="F9" s="28">
        <f>F14+F20</f>
        <v>4794.7</v>
      </c>
      <c r="G9" s="28">
        <f>G14+G20</f>
        <v>0</v>
      </c>
      <c r="H9" s="28">
        <f>H14+H20</f>
        <v>0</v>
      </c>
      <c r="I9" s="28">
        <f aca="true" t="shared" si="3" ref="I9:P9">I14+I20</f>
        <v>0</v>
      </c>
      <c r="J9" s="28">
        <f t="shared" si="3"/>
        <v>0</v>
      </c>
      <c r="K9" s="28">
        <f t="shared" si="3"/>
        <v>0</v>
      </c>
      <c r="L9" s="28">
        <f t="shared" si="3"/>
        <v>0</v>
      </c>
      <c r="M9" s="28">
        <f t="shared" si="3"/>
        <v>0</v>
      </c>
      <c r="N9" s="28">
        <f t="shared" si="3"/>
        <v>0</v>
      </c>
      <c r="O9" s="28">
        <f t="shared" si="3"/>
        <v>0</v>
      </c>
      <c r="P9" s="28">
        <f t="shared" si="3"/>
        <v>0</v>
      </c>
    </row>
    <row r="10" spans="1:16" s="29" customFormat="1" ht="25.5" customHeight="1">
      <c r="A10" s="75"/>
      <c r="B10" s="75"/>
      <c r="C10" s="30" t="s">
        <v>43</v>
      </c>
      <c r="D10" s="28">
        <f t="shared" si="0"/>
        <v>0</v>
      </c>
      <c r="E10" s="28">
        <f aca="true" t="shared" si="4" ref="E10:K10">E15+E21</f>
        <v>0</v>
      </c>
      <c r="F10" s="28">
        <f t="shared" si="4"/>
        <v>0</v>
      </c>
      <c r="G10" s="28">
        <f t="shared" si="4"/>
        <v>0</v>
      </c>
      <c r="H10" s="28">
        <f t="shared" si="4"/>
        <v>0</v>
      </c>
      <c r="I10" s="28">
        <f t="shared" si="4"/>
        <v>0</v>
      </c>
      <c r="J10" s="28">
        <f t="shared" si="4"/>
        <v>0</v>
      </c>
      <c r="K10" s="28">
        <f t="shared" si="4"/>
        <v>0</v>
      </c>
      <c r="L10" s="27"/>
      <c r="M10" s="27"/>
      <c r="N10" s="27"/>
      <c r="O10" s="27"/>
      <c r="P10" s="27"/>
    </row>
    <row r="11" spans="1:16" s="29" customFormat="1" ht="24.75" customHeight="1">
      <c r="A11" s="75"/>
      <c r="B11" s="75"/>
      <c r="C11" s="30" t="s">
        <v>44</v>
      </c>
      <c r="D11" s="28">
        <f t="shared" si="0"/>
        <v>0</v>
      </c>
      <c r="E11" s="28"/>
      <c r="F11" s="28"/>
      <c r="G11" s="28"/>
      <c r="H11" s="28"/>
      <c r="I11" s="28"/>
      <c r="J11" s="28"/>
      <c r="K11" s="27"/>
      <c r="L11" s="27"/>
      <c r="M11" s="27"/>
      <c r="N11" s="27"/>
      <c r="O11" s="27"/>
      <c r="P11" s="27"/>
    </row>
    <row r="12" spans="1:16" s="29" customFormat="1" ht="21.75" customHeight="1">
      <c r="A12" s="76" t="s">
        <v>45</v>
      </c>
      <c r="B12" s="76"/>
      <c r="C12" s="27" t="s">
        <v>40</v>
      </c>
      <c r="D12" s="28">
        <f t="shared" si="0"/>
        <v>118877.59999999996</v>
      </c>
      <c r="E12" s="28">
        <f aca="true" t="shared" si="5" ref="E12:P12">E13+E14+E15+E17</f>
        <v>14074.5</v>
      </c>
      <c r="F12" s="28">
        <f t="shared" si="5"/>
        <v>13994.5</v>
      </c>
      <c r="G12" s="28">
        <f t="shared" si="5"/>
        <v>13204.8</v>
      </c>
      <c r="H12" s="28">
        <f t="shared" si="5"/>
        <v>12638.4</v>
      </c>
      <c r="I12" s="28">
        <f t="shared" si="5"/>
        <v>12648.1</v>
      </c>
      <c r="J12" s="28">
        <f>J13+J14+J15+J17</f>
        <v>7473.9</v>
      </c>
      <c r="K12" s="28">
        <f t="shared" si="5"/>
        <v>7473.9</v>
      </c>
      <c r="L12" s="28">
        <f t="shared" si="5"/>
        <v>7473.9</v>
      </c>
      <c r="M12" s="28">
        <f t="shared" si="5"/>
        <v>7473.9</v>
      </c>
      <c r="N12" s="28">
        <f t="shared" si="5"/>
        <v>7473.9</v>
      </c>
      <c r="O12" s="28">
        <f t="shared" si="5"/>
        <v>7473.9</v>
      </c>
      <c r="P12" s="28">
        <f t="shared" si="5"/>
        <v>7473.9</v>
      </c>
    </row>
    <row r="13" spans="1:16" s="29" customFormat="1" ht="21" customHeight="1">
      <c r="A13" s="76"/>
      <c r="B13" s="76"/>
      <c r="C13" s="30" t="s">
        <v>41</v>
      </c>
      <c r="D13" s="28">
        <f t="shared" si="0"/>
        <v>110013.99999999997</v>
      </c>
      <c r="E13" s="28">
        <v>10005.6</v>
      </c>
      <c r="F13" s="28">
        <v>9199.8</v>
      </c>
      <c r="G13" s="28">
        <v>13204.8</v>
      </c>
      <c r="H13" s="28">
        <v>12638.4</v>
      </c>
      <c r="I13" s="28">
        <v>12648.1</v>
      </c>
      <c r="J13" s="28">
        <v>7473.9</v>
      </c>
      <c r="K13" s="28">
        <v>7473.9</v>
      </c>
      <c r="L13" s="28">
        <v>7473.9</v>
      </c>
      <c r="M13" s="28">
        <v>7473.9</v>
      </c>
      <c r="N13" s="28">
        <v>7473.9</v>
      </c>
      <c r="O13" s="28">
        <v>7473.9</v>
      </c>
      <c r="P13" s="28">
        <v>7473.9</v>
      </c>
    </row>
    <row r="14" spans="1:16" s="29" customFormat="1" ht="20.25" customHeight="1">
      <c r="A14" s="76"/>
      <c r="B14" s="76"/>
      <c r="C14" s="30" t="s">
        <v>42</v>
      </c>
      <c r="D14" s="28">
        <f t="shared" si="0"/>
        <v>8863.6</v>
      </c>
      <c r="E14" s="28">
        <v>4068.9</v>
      </c>
      <c r="F14" s="28">
        <v>4794.7</v>
      </c>
      <c r="G14" s="28">
        <v>0</v>
      </c>
      <c r="H14" s="28">
        <v>0</v>
      </c>
      <c r="I14" s="28"/>
      <c r="J14" s="28"/>
      <c r="K14" s="3"/>
      <c r="L14" s="27"/>
      <c r="M14" s="27"/>
      <c r="N14" s="27"/>
      <c r="O14" s="27"/>
      <c r="P14" s="27"/>
    </row>
    <row r="15" spans="1:16" s="29" customFormat="1" ht="24.75" customHeight="1">
      <c r="A15" s="76"/>
      <c r="B15" s="76"/>
      <c r="C15" s="30" t="s">
        <v>43</v>
      </c>
      <c r="D15" s="28">
        <f t="shared" si="0"/>
        <v>0</v>
      </c>
      <c r="E15" s="28"/>
      <c r="F15" s="28"/>
      <c r="G15" s="28"/>
      <c r="H15" s="28"/>
      <c r="I15" s="28"/>
      <c r="J15" s="28"/>
      <c r="K15" s="3"/>
      <c r="L15" s="27"/>
      <c r="M15" s="27"/>
      <c r="N15" s="27"/>
      <c r="O15" s="27"/>
      <c r="P15" s="27"/>
    </row>
    <row r="16" spans="1:16" s="29" customFormat="1" ht="27.75" customHeight="1">
      <c r="A16" s="76"/>
      <c r="B16" s="76"/>
      <c r="C16" s="30" t="s">
        <v>44</v>
      </c>
      <c r="D16" s="28">
        <f t="shared" si="0"/>
        <v>0</v>
      </c>
      <c r="E16" s="28"/>
      <c r="F16" s="28"/>
      <c r="G16" s="28"/>
      <c r="H16" s="28"/>
      <c r="I16" s="28"/>
      <c r="J16" s="28"/>
      <c r="K16" s="31"/>
      <c r="L16" s="27"/>
      <c r="M16" s="27"/>
      <c r="N16" s="27"/>
      <c r="O16" s="27"/>
      <c r="P16" s="27"/>
    </row>
    <row r="17" spans="1:16" s="29" customFormat="1" ht="27">
      <c r="A17" s="76"/>
      <c r="B17" s="76"/>
      <c r="C17" s="30" t="s">
        <v>44</v>
      </c>
      <c r="D17" s="28">
        <f t="shared" si="0"/>
        <v>0</v>
      </c>
      <c r="E17" s="28"/>
      <c r="F17" s="28"/>
      <c r="G17" s="32"/>
      <c r="H17" s="28"/>
      <c r="I17" s="28"/>
      <c r="J17" s="28"/>
      <c r="K17" s="3"/>
      <c r="L17" s="27"/>
      <c r="M17" s="27"/>
      <c r="N17" s="27"/>
      <c r="O17" s="27"/>
      <c r="P17" s="27"/>
    </row>
    <row r="18" spans="1:16" s="29" customFormat="1" ht="17.25" customHeight="1">
      <c r="A18" s="76" t="s">
        <v>46</v>
      </c>
      <c r="B18" s="76"/>
      <c r="C18" s="27" t="s">
        <v>40</v>
      </c>
      <c r="D18" s="28">
        <f>E18+F18+G18+H18+I18+J18+K18+L18+M18+N18+O18+P18</f>
        <v>2275</v>
      </c>
      <c r="E18" s="28">
        <f aca="true" t="shared" si="6" ref="E18:P18">E19+E20+E21+E22</f>
        <v>250</v>
      </c>
      <c r="F18" s="28">
        <f t="shared" si="6"/>
        <v>15</v>
      </c>
      <c r="G18" s="28">
        <f t="shared" si="6"/>
        <v>100</v>
      </c>
      <c r="H18" s="28">
        <f t="shared" si="6"/>
        <v>220</v>
      </c>
      <c r="I18" s="28">
        <f t="shared" si="6"/>
        <v>220</v>
      </c>
      <c r="J18" s="28">
        <f t="shared" si="6"/>
        <v>210</v>
      </c>
      <c r="K18" s="28">
        <f t="shared" si="6"/>
        <v>210</v>
      </c>
      <c r="L18" s="28">
        <f t="shared" si="6"/>
        <v>210</v>
      </c>
      <c r="M18" s="28">
        <f t="shared" si="6"/>
        <v>210</v>
      </c>
      <c r="N18" s="28">
        <f t="shared" si="6"/>
        <v>210</v>
      </c>
      <c r="O18" s="28">
        <f t="shared" si="6"/>
        <v>210</v>
      </c>
      <c r="P18" s="28">
        <f t="shared" si="6"/>
        <v>210</v>
      </c>
    </row>
    <row r="19" spans="1:16" s="29" customFormat="1" ht="18.75" customHeight="1">
      <c r="A19" s="76"/>
      <c r="B19" s="76"/>
      <c r="C19" s="30" t="s">
        <v>41</v>
      </c>
      <c r="D19" s="28">
        <f>E19+F19+G19+H19+I19+J19+K19+L19+M19+N19+O19+P19</f>
        <v>2275</v>
      </c>
      <c r="E19" s="28">
        <v>250</v>
      </c>
      <c r="F19" s="28">
        <v>15</v>
      </c>
      <c r="G19" s="28">
        <v>100</v>
      </c>
      <c r="H19" s="28">
        <v>220</v>
      </c>
      <c r="I19" s="28">
        <v>220</v>
      </c>
      <c r="J19" s="28">
        <v>210</v>
      </c>
      <c r="K19" s="28">
        <v>210</v>
      </c>
      <c r="L19" s="28">
        <v>210</v>
      </c>
      <c r="M19" s="28">
        <v>210</v>
      </c>
      <c r="N19" s="28">
        <v>210</v>
      </c>
      <c r="O19" s="28">
        <v>210</v>
      </c>
      <c r="P19" s="28">
        <v>210</v>
      </c>
    </row>
    <row r="20" spans="1:16" s="29" customFormat="1" ht="18.75" customHeight="1">
      <c r="A20" s="76"/>
      <c r="B20" s="76"/>
      <c r="C20" s="30" t="s">
        <v>42</v>
      </c>
      <c r="D20" s="28">
        <f>E20+F20+G20+H20+I20+J20</f>
        <v>0</v>
      </c>
      <c r="E20" s="28"/>
      <c r="F20" s="28"/>
      <c r="G20" s="28"/>
      <c r="H20" s="28"/>
      <c r="I20" s="28"/>
      <c r="J20" s="28"/>
      <c r="K20" s="31"/>
      <c r="L20" s="27"/>
      <c r="M20" s="27"/>
      <c r="N20" s="27"/>
      <c r="O20" s="27"/>
      <c r="P20" s="27"/>
    </row>
    <row r="21" spans="1:16" s="29" customFormat="1" ht="26.25" customHeight="1">
      <c r="A21" s="76"/>
      <c r="B21" s="76"/>
      <c r="C21" s="30" t="s">
        <v>43</v>
      </c>
      <c r="D21" s="28">
        <f>E21+F21+G21+H21+I21+J21+K21+L21+M21+N21+O21+P21</f>
        <v>0</v>
      </c>
      <c r="E21" s="28"/>
      <c r="F21" s="28"/>
      <c r="G21" s="28"/>
      <c r="H21" s="28"/>
      <c r="I21" s="28"/>
      <c r="J21" s="28"/>
      <c r="K21" s="31"/>
      <c r="L21" s="27"/>
      <c r="M21" s="27"/>
      <c r="N21" s="27"/>
      <c r="O21" s="27"/>
      <c r="P21" s="27"/>
    </row>
    <row r="22" spans="1:16" s="29" customFormat="1" ht="27">
      <c r="A22" s="76"/>
      <c r="B22" s="76"/>
      <c r="C22" s="30" t="s">
        <v>44</v>
      </c>
      <c r="D22" s="28">
        <f>E22+F22+G22+H22+I22+J22</f>
        <v>0</v>
      </c>
      <c r="E22" s="28"/>
      <c r="F22" s="28"/>
      <c r="G22" s="28"/>
      <c r="H22" s="28"/>
      <c r="I22" s="28"/>
      <c r="J22" s="28"/>
      <c r="K22" s="27"/>
      <c r="L22" s="27"/>
      <c r="M22" s="27"/>
      <c r="N22" s="27"/>
      <c r="O22" s="27"/>
      <c r="P22" s="27"/>
    </row>
    <row r="25" ht="27.75" customHeight="1"/>
  </sheetData>
  <sheetProtection/>
  <mergeCells count="12">
    <mergeCell ref="D4:D5"/>
    <mergeCell ref="E4:P4"/>
    <mergeCell ref="A6:B6"/>
    <mergeCell ref="A7:B11"/>
    <mergeCell ref="A12:B17"/>
    <mergeCell ref="A18:B22"/>
    <mergeCell ref="A1:K1"/>
    <mergeCell ref="L1:P2"/>
    <mergeCell ref="A2:K2"/>
    <mergeCell ref="A3:P3"/>
    <mergeCell ref="A4:B5"/>
    <mergeCell ref="C4:C5"/>
  </mergeCells>
  <printOptions/>
  <pageMargins left="0.5932291666666667" right="0.3453125" top="0.5489583333333333" bottom="1" header="0.5" footer="0.5"/>
  <pageSetup horizontalDpi="600" verticalDpi="600" orientation="landscape" paperSize="9" scale="85" r:id="rId1"/>
  <colBreaks count="1" manualBreakCount="1">
    <brk id="1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2021-03-04T06:47:12Z</cp:lastPrinted>
  <dcterms:created xsi:type="dcterms:W3CDTF">2016-08-31T06:15:16Z</dcterms:created>
  <dcterms:modified xsi:type="dcterms:W3CDTF">2021-03-04T06:49:54Z</dcterms:modified>
  <cp:category/>
  <cp:version/>
  <cp:contentType/>
  <cp:contentStatus/>
</cp:coreProperties>
</file>