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таб. 3" sheetId="1" r:id="rId1"/>
    <sheet name="таб.4" sheetId="2" r:id="rId2"/>
  </sheets>
  <definedNames>
    <definedName name="_xlnm.Print_Area" localSheetId="0">'таб. 3'!$A$1:$T$19</definedName>
    <definedName name="_xlnm.Print_Area" localSheetId="1">'таб.4'!$A$1:$Q$21</definedName>
  </definedNames>
  <calcPr fullCalcOnLoad="1"/>
</workbook>
</file>

<file path=xl/sharedStrings.xml><?xml version="1.0" encoding="utf-8"?>
<sst xmlns="http://schemas.openxmlformats.org/spreadsheetml/2006/main" count="100" uniqueCount="57">
  <si>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</si>
  <si>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</si>
  <si>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</si>
  <si>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</si>
  <si>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</si>
  <si>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</si>
  <si>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</si>
  <si>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</si>
  <si>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</si>
  <si>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</si>
  <si>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</si>
  <si>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</si>
  <si>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</si>
  <si>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</si>
  <si>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</si>
  <si>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</si>
  <si>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</si>
  <si>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</si>
  <si>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</si>
  <si>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</si>
  <si>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</si>
  <si>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</si>
  <si>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</si>
  <si>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</si>
  <si>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</si>
  <si>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</si>
  <si>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</si>
  <si>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</si>
  <si>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</si>
  <si>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</si>
  <si>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</si>
  <si>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</si>
  <si>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</si>
  <si>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</si>
  <si>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</si>
  <si>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</si>
  <si>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</si>
  <si>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</si>
  <si>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</si>
  <si>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</si>
  <si>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</si>
  <si>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</si>
  <si>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</si>
  <si>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</si>
  <si>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</si>
  <si>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</si>
  <si>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</si>
  <si>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</si>
  <si>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</si>
  <si>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</si>
  <si>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</si>
  <si>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</si>
  <si>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</si>
  <si>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</si>
  <si>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</si>
  <si>
    <t>Мероприятие 7 Государственная поддержка отрасли культуры</t>
  </si>
  <si>
    <t>081A255190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</si>
</sst>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Layout" zoomScale="110" zoomScaleSheetLayoutView="115" zoomScalePageLayoutView="110" workbookViewId="0" topLeftCell="A16">
      <selection activeCell="N12" sqref="N12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33"/>
      <c r="B1" s="33"/>
      <c r="C1" s="33"/>
      <c r="D1" s="33"/>
      <c r="E1" s="33"/>
      <c r="F1" s="33"/>
      <c r="G1" s="33"/>
      <c r="H1" s="9"/>
      <c r="I1" s="45" t="s">
        <v>31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2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 customHeight="1">
      <c r="A4" s="52" t="s">
        <v>19</v>
      </c>
      <c r="B4" s="53"/>
      <c r="C4" s="62" t="s">
        <v>20</v>
      </c>
      <c r="D4" s="65" t="s">
        <v>6</v>
      </c>
      <c r="E4" s="66"/>
      <c r="F4" s="66"/>
      <c r="G4" s="67"/>
      <c r="H4" s="40" t="s">
        <v>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0" ht="12.75">
      <c r="A5" s="54"/>
      <c r="B5" s="55"/>
      <c r="C5" s="63"/>
      <c r="D5" s="68"/>
      <c r="E5" s="69"/>
      <c r="F5" s="69"/>
      <c r="G5" s="70"/>
      <c r="H5" s="46" t="s">
        <v>21</v>
      </c>
      <c r="I5" s="40" t="s">
        <v>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53.25" customHeight="1">
      <c r="A6" s="56"/>
      <c r="B6" s="57"/>
      <c r="C6" s="64"/>
      <c r="D6" s="2" t="s">
        <v>1</v>
      </c>
      <c r="E6" s="2" t="s">
        <v>2</v>
      </c>
      <c r="F6" s="2" t="s">
        <v>3</v>
      </c>
      <c r="G6" s="2" t="s">
        <v>4</v>
      </c>
      <c r="H6" s="47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0">
        <v>1</v>
      </c>
      <c r="B7" s="42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7.75" customHeight="1">
      <c r="A8" s="58" t="s">
        <v>22</v>
      </c>
      <c r="B8" s="59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159301.39999999997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15419.6</v>
      </c>
      <c r="M8" s="17">
        <f t="shared" si="0"/>
        <v>15934.1</v>
      </c>
      <c r="N8" s="17">
        <f t="shared" si="0"/>
        <v>17166</v>
      </c>
      <c r="O8" s="17">
        <f t="shared" si="0"/>
        <v>18687.5</v>
      </c>
      <c r="P8" s="17">
        <f t="shared" si="0"/>
        <v>19681.7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53.25" customHeight="1">
      <c r="A9" s="60"/>
      <c r="B9" s="61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H10+H18</f>
        <v>159301.39999999997</v>
      </c>
      <c r="I9" s="17">
        <f aca="true" t="shared" si="1" ref="I9:T9">I10+I18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15419.6</v>
      </c>
      <c r="M9" s="17">
        <f t="shared" si="1"/>
        <v>15934.1</v>
      </c>
      <c r="N9" s="17">
        <f t="shared" si="1"/>
        <v>17166</v>
      </c>
      <c r="O9" s="17">
        <f t="shared" si="1"/>
        <v>18687.5</v>
      </c>
      <c r="P9" s="17">
        <f t="shared" si="1"/>
        <v>19681.7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8" t="s">
        <v>24</v>
      </c>
      <c r="B10" s="49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 aca="true" t="shared" si="2" ref="H10:M10">H11+H12+H13+H14+H15+H16+H17</f>
        <v>157750.19999999995</v>
      </c>
      <c r="I10" s="14">
        <f t="shared" si="2"/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15366.1</v>
      </c>
      <c r="M10" s="14">
        <f t="shared" si="2"/>
        <v>15880.1</v>
      </c>
      <c r="N10" s="14">
        <f aca="true" t="shared" si="3" ref="N10:T10">N11+N12+N13+N14+N15+N16+N17</f>
        <v>17116</v>
      </c>
      <c r="O10" s="14">
        <f t="shared" si="3"/>
        <v>18567.5</v>
      </c>
      <c r="P10" s="14">
        <f t="shared" si="3"/>
        <v>19561.7</v>
      </c>
      <c r="Q10" s="14">
        <f t="shared" si="3"/>
        <v>7473.900000000001</v>
      </c>
      <c r="R10" s="14">
        <f t="shared" si="3"/>
        <v>7473.900000000001</v>
      </c>
      <c r="S10" s="14">
        <f t="shared" si="3"/>
        <v>7473.900000000001</v>
      </c>
      <c r="T10" s="14">
        <f t="shared" si="3"/>
        <v>7473.900000000001</v>
      </c>
    </row>
    <row r="11" spans="1:20" ht="54" customHeight="1">
      <c r="A11" s="43" t="s">
        <v>30</v>
      </c>
      <c r="B11" s="44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4" ref="H11:H16">I11+J11+K11+L11+M11+N11+O11+P11+Q11+R11+S11+T11</f>
        <v>152237.89999999997</v>
      </c>
      <c r="I11" s="10">
        <v>13671.7</v>
      </c>
      <c r="J11" s="10">
        <v>13879.3</v>
      </c>
      <c r="K11" s="10">
        <v>11138.9</v>
      </c>
      <c r="L11" s="10">
        <v>14257</v>
      </c>
      <c r="M11" s="10">
        <v>15682.6</v>
      </c>
      <c r="N11" s="10">
        <v>16956</v>
      </c>
      <c r="O11" s="10">
        <v>18407.5</v>
      </c>
      <c r="P11" s="10">
        <v>19401.7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6" t="s">
        <v>32</v>
      </c>
      <c r="B12" s="37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4"/>
        <v>966.3000000000001</v>
      </c>
      <c r="I12" s="10">
        <v>95.3</v>
      </c>
      <c r="J12" s="10">
        <v>112.2</v>
      </c>
      <c r="K12" s="10">
        <v>234.4</v>
      </c>
      <c r="L12" s="10">
        <v>112</v>
      </c>
      <c r="M12" s="10">
        <v>0</v>
      </c>
      <c r="N12" s="10">
        <v>0</v>
      </c>
      <c r="O12" s="10">
        <v>0</v>
      </c>
      <c r="P12" s="10">
        <v>0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64.5" customHeight="1">
      <c r="A13" s="36" t="s">
        <v>25</v>
      </c>
      <c r="B13" s="37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4"/>
        <v>1674.7</v>
      </c>
      <c r="I13" s="10">
        <v>307.5</v>
      </c>
      <c r="J13" s="10">
        <v>3</v>
      </c>
      <c r="K13" s="10">
        <v>54</v>
      </c>
      <c r="L13" s="10">
        <v>114.5</v>
      </c>
      <c r="M13" s="10">
        <v>75.7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2.25" customHeight="1">
      <c r="A14" s="36" t="s">
        <v>47</v>
      </c>
      <c r="B14" s="37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4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6" t="s">
        <v>52</v>
      </c>
      <c r="B15" s="37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4"/>
        <v>864.1</v>
      </c>
      <c r="I15" s="10">
        <v>0</v>
      </c>
      <c r="J15" s="10">
        <v>0</v>
      </c>
      <c r="K15" s="10">
        <v>0</v>
      </c>
      <c r="L15" s="10">
        <v>864.1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6" t="s">
        <v>53</v>
      </c>
      <c r="B16" s="37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4"/>
        <v>18.5</v>
      </c>
      <c r="I16" s="10">
        <v>0</v>
      </c>
      <c r="J16" s="10">
        <v>0</v>
      </c>
      <c r="K16" s="10">
        <v>0</v>
      </c>
      <c r="L16" s="10">
        <v>18.5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4" customFormat="1" ht="53.25" customHeight="1">
      <c r="A17" s="36" t="s">
        <v>55</v>
      </c>
      <c r="B17" s="37"/>
      <c r="C17" s="32" t="s">
        <v>27</v>
      </c>
      <c r="D17" s="30" t="s">
        <v>49</v>
      </c>
      <c r="E17" s="30" t="s">
        <v>9</v>
      </c>
      <c r="F17" s="30" t="s">
        <v>56</v>
      </c>
      <c r="G17" s="30" t="s">
        <v>13</v>
      </c>
      <c r="H17" s="10">
        <f>I17+J17+K17+L17+M17+N17+O17+P17+Q17+R17+S17+T17</f>
        <v>121.8</v>
      </c>
      <c r="I17" s="10">
        <v>0</v>
      </c>
      <c r="J17" s="10">
        <v>0</v>
      </c>
      <c r="K17" s="10">
        <v>0</v>
      </c>
      <c r="L17" s="10">
        <v>0</v>
      </c>
      <c r="M17" s="10">
        <v>121.8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4" customFormat="1" ht="51" customHeight="1">
      <c r="A18" s="38" t="s">
        <v>26</v>
      </c>
      <c r="B18" s="39"/>
      <c r="C18" s="20" t="s">
        <v>28</v>
      </c>
      <c r="D18" s="19">
        <v>951</v>
      </c>
      <c r="E18" s="19" t="s">
        <v>16</v>
      </c>
      <c r="F18" s="19" t="s">
        <v>17</v>
      </c>
      <c r="G18" s="13" t="s">
        <v>5</v>
      </c>
      <c r="H18" s="14">
        <f aca="true" t="shared" si="5" ref="H18:N18">H19</f>
        <v>1551.2</v>
      </c>
      <c r="I18" s="14">
        <f t="shared" si="5"/>
        <v>250</v>
      </c>
      <c r="J18" s="14">
        <f t="shared" si="5"/>
        <v>15</v>
      </c>
      <c r="K18" s="14">
        <f t="shared" si="5"/>
        <v>48.7</v>
      </c>
      <c r="L18" s="14">
        <f t="shared" si="5"/>
        <v>53.5</v>
      </c>
      <c r="M18" s="14">
        <f t="shared" si="5"/>
        <v>54</v>
      </c>
      <c r="N18" s="14">
        <f t="shared" si="5"/>
        <v>50</v>
      </c>
      <c r="O18" s="14">
        <f aca="true" t="shared" si="6" ref="O18:T18">O19</f>
        <v>120</v>
      </c>
      <c r="P18" s="14">
        <f t="shared" si="6"/>
        <v>120</v>
      </c>
      <c r="Q18" s="14">
        <f t="shared" si="6"/>
        <v>210</v>
      </c>
      <c r="R18" s="14">
        <f t="shared" si="6"/>
        <v>210</v>
      </c>
      <c r="S18" s="14">
        <f t="shared" si="6"/>
        <v>210</v>
      </c>
      <c r="T18" s="14">
        <f t="shared" si="6"/>
        <v>210</v>
      </c>
    </row>
    <row r="19" spans="1:20" s="4" customFormat="1" ht="50.25" customHeight="1">
      <c r="A19" s="50" t="s">
        <v>29</v>
      </c>
      <c r="B19" s="51"/>
      <c r="C19" s="8" t="s">
        <v>27</v>
      </c>
      <c r="D19" s="3">
        <v>951</v>
      </c>
      <c r="E19" s="3" t="s">
        <v>16</v>
      </c>
      <c r="F19" s="3" t="s">
        <v>18</v>
      </c>
      <c r="G19" s="3" t="s">
        <v>13</v>
      </c>
      <c r="H19" s="11">
        <f>I19+J19+K19+L19+M19+N19+O19+P19+Q19+R19+S19+T19</f>
        <v>1551.2</v>
      </c>
      <c r="I19" s="11">
        <v>250</v>
      </c>
      <c r="J19" s="11">
        <v>15</v>
      </c>
      <c r="K19" s="11">
        <v>48.7</v>
      </c>
      <c r="L19" s="11">
        <v>53.5</v>
      </c>
      <c r="M19" s="11">
        <v>54</v>
      </c>
      <c r="N19" s="11">
        <v>50</v>
      </c>
      <c r="O19" s="11">
        <v>120</v>
      </c>
      <c r="P19" s="11">
        <v>120</v>
      </c>
      <c r="Q19" s="11">
        <v>210</v>
      </c>
      <c r="R19" s="11">
        <v>210</v>
      </c>
      <c r="S19" s="11">
        <v>210</v>
      </c>
      <c r="T19" s="11">
        <v>210</v>
      </c>
    </row>
  </sheetData>
  <sheetProtection/>
  <mergeCells count="20">
    <mergeCell ref="I1:T1"/>
    <mergeCell ref="A16:B16"/>
    <mergeCell ref="H5:H6"/>
    <mergeCell ref="A10:B10"/>
    <mergeCell ref="A19:B19"/>
    <mergeCell ref="A4:B6"/>
    <mergeCell ref="A7:B7"/>
    <mergeCell ref="A8:B9"/>
    <mergeCell ref="C4:C6"/>
    <mergeCell ref="D4:G5"/>
    <mergeCell ref="A2:T3"/>
    <mergeCell ref="A12:B12"/>
    <mergeCell ref="A13:B13"/>
    <mergeCell ref="A18:B18"/>
    <mergeCell ref="H4:T4"/>
    <mergeCell ref="I5:T5"/>
    <mergeCell ref="A11:B11"/>
    <mergeCell ref="A14:B14"/>
    <mergeCell ref="A15:B15"/>
    <mergeCell ref="A17:B17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SheetLayoutView="115" workbookViewId="0" topLeftCell="A1">
      <selection activeCell="J13" sqref="J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6"/>
      <c r="L1" s="77" t="s">
        <v>33</v>
      </c>
      <c r="M1" s="75"/>
      <c r="N1" s="75"/>
      <c r="O1" s="75"/>
      <c r="P1" s="75"/>
    </row>
    <row r="2" spans="1:16" ht="4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</row>
    <row r="3" spans="1:16" ht="51" customHeight="1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 customHeight="1">
      <c r="A4" s="79" t="s">
        <v>35</v>
      </c>
      <c r="B4" s="79"/>
      <c r="C4" s="79" t="s">
        <v>36</v>
      </c>
      <c r="D4" s="71" t="s">
        <v>37</v>
      </c>
      <c r="E4" s="72" t="s">
        <v>38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54.75" customHeight="1">
      <c r="A5" s="79"/>
      <c r="B5" s="79"/>
      <c r="C5" s="80"/>
      <c r="D5" s="71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2">
        <v>1</v>
      </c>
      <c r="B6" s="72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3" t="s">
        <v>39</v>
      </c>
      <c r="B7" s="73"/>
      <c r="C7" s="24" t="s">
        <v>40</v>
      </c>
      <c r="D7" s="25">
        <f>E7+F7+G7+H7+I7+J7+K7+L7+M7+N7+O7+P7</f>
        <v>159301.4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15419.6</v>
      </c>
      <c r="I7" s="25">
        <f aca="true" t="shared" si="0" ref="I7:P7">I8+I10+I9</f>
        <v>15934.099999999999</v>
      </c>
      <c r="J7" s="25">
        <f t="shared" si="0"/>
        <v>17166</v>
      </c>
      <c r="K7" s="25">
        <f t="shared" si="0"/>
        <v>18687.5</v>
      </c>
      <c r="L7" s="25">
        <f t="shared" si="0"/>
        <v>19681.7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3"/>
      <c r="B8" s="73"/>
      <c r="C8" s="27" t="s">
        <v>41</v>
      </c>
      <c r="D8" s="25">
        <f>E8+F8+G8+H8+I8+J8+K8+L8+M8+N8+O8+P8</f>
        <v>145588.3</v>
      </c>
      <c r="E8" s="25">
        <f aca="true" t="shared" si="1" ref="E8:P8">E13+E18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14564.7</v>
      </c>
      <c r="I8" s="25">
        <f t="shared" si="1"/>
        <v>14872.8</v>
      </c>
      <c r="J8" s="25">
        <f t="shared" si="1"/>
        <v>16084.4</v>
      </c>
      <c r="K8" s="25">
        <f t="shared" si="1"/>
        <v>18687.5</v>
      </c>
      <c r="L8" s="25">
        <f t="shared" si="1"/>
        <v>19681.7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3"/>
      <c r="B9" s="73"/>
      <c r="C9" s="27" t="s">
        <v>42</v>
      </c>
      <c r="D9" s="25">
        <f aca="true" t="shared" si="2" ref="D9:D16">E9+F9+G9+H9+I9+J9+K9+L9+M9+N9+O9+P9</f>
        <v>11292.599999999999</v>
      </c>
      <c r="E9" s="25">
        <f>E14</f>
        <v>4068.9</v>
      </c>
      <c r="F9" s="25">
        <f aca="true" t="shared" si="3" ref="F9:P9">F14+F19</f>
        <v>4794.7</v>
      </c>
      <c r="G9" s="25">
        <f t="shared" si="3"/>
        <v>240.8</v>
      </c>
      <c r="H9" s="25">
        <f t="shared" si="3"/>
        <v>145.3</v>
      </c>
      <c r="I9" s="25">
        <f t="shared" si="3"/>
        <v>961.3</v>
      </c>
      <c r="J9" s="25">
        <f t="shared" si="3"/>
        <v>1081.6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3"/>
      <c r="B10" s="73"/>
      <c r="C10" s="27" t="s">
        <v>43</v>
      </c>
      <c r="D10" s="25">
        <f t="shared" si="2"/>
        <v>2420.5</v>
      </c>
      <c r="E10" s="25">
        <f aca="true" t="shared" si="4" ref="E10:P10">E15+E20</f>
        <v>0</v>
      </c>
      <c r="F10" s="25">
        <f t="shared" si="4"/>
        <v>0</v>
      </c>
      <c r="G10" s="25">
        <f t="shared" si="4"/>
        <v>1610.9</v>
      </c>
      <c r="H10" s="25">
        <f t="shared" si="4"/>
        <v>709.6</v>
      </c>
      <c r="I10" s="25">
        <f t="shared" si="4"/>
        <v>100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0</v>
      </c>
      <c r="N10" s="25">
        <f t="shared" si="4"/>
        <v>0</v>
      </c>
      <c r="O10" s="25">
        <f t="shared" si="4"/>
        <v>0</v>
      </c>
      <c r="P10" s="25">
        <f t="shared" si="4"/>
        <v>0</v>
      </c>
    </row>
    <row r="11" spans="1:16" s="26" customFormat="1" ht="24.75" customHeight="1">
      <c r="A11" s="73"/>
      <c r="B11" s="73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4" t="s">
        <v>45</v>
      </c>
      <c r="B12" s="74"/>
      <c r="C12" s="24" t="s">
        <v>40</v>
      </c>
      <c r="D12" s="25">
        <f t="shared" si="2"/>
        <v>157750.19999999998</v>
      </c>
      <c r="E12" s="25">
        <f aca="true" t="shared" si="5" ref="E12:P12">E13+E14+E15+E16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15366.1</v>
      </c>
      <c r="I12" s="25">
        <f t="shared" si="5"/>
        <v>15880.099999999999</v>
      </c>
      <c r="J12" s="25">
        <f t="shared" si="5"/>
        <v>17116</v>
      </c>
      <c r="K12" s="25">
        <f t="shared" si="5"/>
        <v>18567.5</v>
      </c>
      <c r="L12" s="25">
        <f t="shared" si="5"/>
        <v>19561.7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4"/>
      <c r="B13" s="74"/>
      <c r="C13" s="27" t="s">
        <v>41</v>
      </c>
      <c r="D13" s="25">
        <f t="shared" si="2"/>
        <v>144037.09999999998</v>
      </c>
      <c r="E13" s="25">
        <v>10005.6</v>
      </c>
      <c r="F13" s="25">
        <v>9199.8</v>
      </c>
      <c r="G13" s="25">
        <v>11442.5</v>
      </c>
      <c r="H13" s="25">
        <v>14511.2</v>
      </c>
      <c r="I13" s="25">
        <v>14818.8</v>
      </c>
      <c r="J13" s="25">
        <v>16034.4</v>
      </c>
      <c r="K13" s="25">
        <v>18567.5</v>
      </c>
      <c r="L13" s="25">
        <v>19561.7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4"/>
      <c r="B14" s="74"/>
      <c r="C14" s="27" t="s">
        <v>42</v>
      </c>
      <c r="D14" s="25">
        <f t="shared" si="2"/>
        <v>11292.599999999999</v>
      </c>
      <c r="E14" s="25">
        <v>4068.9</v>
      </c>
      <c r="F14" s="25">
        <v>4794.7</v>
      </c>
      <c r="G14" s="25">
        <v>240.8</v>
      </c>
      <c r="H14" s="25">
        <v>145.3</v>
      </c>
      <c r="I14" s="25">
        <v>961.3</v>
      </c>
      <c r="J14" s="25">
        <v>1081.6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s="26" customFormat="1" ht="24.75" customHeight="1">
      <c r="A15" s="74"/>
      <c r="B15" s="74"/>
      <c r="C15" s="27" t="s">
        <v>43</v>
      </c>
      <c r="D15" s="25">
        <f t="shared" si="2"/>
        <v>2420.5</v>
      </c>
      <c r="E15" s="25">
        <v>0</v>
      </c>
      <c r="F15" s="25">
        <v>0</v>
      </c>
      <c r="G15" s="25">
        <v>1610.9</v>
      </c>
      <c r="H15" s="25">
        <v>709.6</v>
      </c>
      <c r="I15" s="25">
        <v>100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s="26" customFormat="1" ht="27">
      <c r="A16" s="74"/>
      <c r="B16" s="74"/>
      <c r="C16" s="27" t="s">
        <v>44</v>
      </c>
      <c r="D16" s="25">
        <f t="shared" si="2"/>
        <v>0</v>
      </c>
      <c r="E16" s="25"/>
      <c r="F16" s="25"/>
      <c r="G16" s="29"/>
      <c r="H16" s="25"/>
      <c r="I16" s="25"/>
      <c r="J16" s="25"/>
      <c r="K16" s="2"/>
      <c r="L16" s="24"/>
      <c r="M16" s="24"/>
      <c r="N16" s="24"/>
      <c r="O16" s="24"/>
      <c r="P16" s="24"/>
    </row>
    <row r="17" spans="1:16" s="26" customFormat="1" ht="17.25" customHeight="1">
      <c r="A17" s="74" t="s">
        <v>46</v>
      </c>
      <c r="B17" s="74"/>
      <c r="C17" s="24" t="s">
        <v>40</v>
      </c>
      <c r="D17" s="25">
        <f>E17+F17+G17+H17+I17+J17+K17+L17+M17+N17+O17+P17</f>
        <v>1551.2</v>
      </c>
      <c r="E17" s="25">
        <f aca="true" t="shared" si="6" ref="E17:P17">E18+E19+E20+E21</f>
        <v>250</v>
      </c>
      <c r="F17" s="25">
        <f t="shared" si="6"/>
        <v>15</v>
      </c>
      <c r="G17" s="25">
        <f t="shared" si="6"/>
        <v>48.7</v>
      </c>
      <c r="H17" s="25">
        <f t="shared" si="6"/>
        <v>53.5</v>
      </c>
      <c r="I17" s="25">
        <f t="shared" si="6"/>
        <v>54</v>
      </c>
      <c r="J17" s="25">
        <f t="shared" si="6"/>
        <v>50</v>
      </c>
      <c r="K17" s="25">
        <f t="shared" si="6"/>
        <v>120</v>
      </c>
      <c r="L17" s="25">
        <f t="shared" si="6"/>
        <v>120</v>
      </c>
      <c r="M17" s="25">
        <f t="shared" si="6"/>
        <v>210</v>
      </c>
      <c r="N17" s="25">
        <f t="shared" si="6"/>
        <v>210</v>
      </c>
      <c r="O17" s="25">
        <f t="shared" si="6"/>
        <v>210</v>
      </c>
      <c r="P17" s="25">
        <f t="shared" si="6"/>
        <v>210</v>
      </c>
    </row>
    <row r="18" spans="1:16" s="26" customFormat="1" ht="18.75" customHeight="1">
      <c r="A18" s="74"/>
      <c r="B18" s="74"/>
      <c r="C18" s="27" t="s">
        <v>41</v>
      </c>
      <c r="D18" s="25">
        <f>E18+F18+G18+H18+I18+J18+K18+L18+M18+N18+O18+P18</f>
        <v>1551.2</v>
      </c>
      <c r="E18" s="25">
        <v>250</v>
      </c>
      <c r="F18" s="25">
        <v>15</v>
      </c>
      <c r="G18" s="25">
        <v>48.7</v>
      </c>
      <c r="H18" s="25">
        <v>53.5</v>
      </c>
      <c r="I18" s="25">
        <v>54</v>
      </c>
      <c r="J18" s="25">
        <v>50</v>
      </c>
      <c r="K18" s="25">
        <v>120</v>
      </c>
      <c r="L18" s="25">
        <v>120</v>
      </c>
      <c r="M18" s="25">
        <v>210</v>
      </c>
      <c r="N18" s="25">
        <v>210</v>
      </c>
      <c r="O18" s="25">
        <v>210</v>
      </c>
      <c r="P18" s="25">
        <v>210</v>
      </c>
    </row>
    <row r="19" spans="1:16" s="26" customFormat="1" ht="18.75" customHeight="1">
      <c r="A19" s="74"/>
      <c r="B19" s="74"/>
      <c r="C19" s="27" t="s">
        <v>42</v>
      </c>
      <c r="D19" s="25">
        <f>E19+F19+G19+H19+I19+J19</f>
        <v>0</v>
      </c>
      <c r="E19" s="25"/>
      <c r="F19" s="25"/>
      <c r="G19" s="25"/>
      <c r="H19" s="25"/>
      <c r="I19" s="25"/>
      <c r="J19" s="25"/>
      <c r="K19" s="28"/>
      <c r="L19" s="24"/>
      <c r="M19" s="24"/>
      <c r="N19" s="24"/>
      <c r="O19" s="24"/>
      <c r="P19" s="24"/>
    </row>
    <row r="20" spans="1:16" s="26" customFormat="1" ht="26.25" customHeight="1">
      <c r="A20" s="74"/>
      <c r="B20" s="74"/>
      <c r="C20" s="27" t="s">
        <v>43</v>
      </c>
      <c r="D20" s="25">
        <f>E20+F20+G20+H20+I20+J20+K20+L20+M20+N20+O20+P20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7">
      <c r="A21" s="74"/>
      <c r="B21" s="74"/>
      <c r="C21" s="27" t="s">
        <v>44</v>
      </c>
      <c r="D21" s="25">
        <f>E21+F21+G21+H21+I21+J21</f>
        <v>0</v>
      </c>
      <c r="E21" s="25"/>
      <c r="F21" s="25"/>
      <c r="G21" s="25"/>
      <c r="H21" s="25"/>
      <c r="I21" s="25"/>
      <c r="J21" s="25"/>
      <c r="K21" s="24"/>
      <c r="L21" s="24"/>
      <c r="M21" s="24"/>
      <c r="N21" s="24"/>
      <c r="O21" s="24"/>
      <c r="P21" s="24"/>
    </row>
    <row r="24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6"/>
    <mergeCell ref="A17:B21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2024-04-16T08:10:21Z</cp:lastPrinted>
  <dcterms:created xsi:type="dcterms:W3CDTF">2016-08-31T06:15:16Z</dcterms:created>
  <dcterms:modified xsi:type="dcterms:W3CDTF">2024-04-16T08:10:43Z</dcterms:modified>
  <cp:category/>
  <cp:version/>
  <cp:contentType/>
  <cp:contentStatus/>
</cp:coreProperties>
</file>