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9030" activeTab="1"/>
  </bookViews>
  <sheets>
    <sheet name="таб. 3" sheetId="1" r:id="rId1"/>
    <sheet name="таб.4" sheetId="2" r:id="rId2"/>
  </sheets>
  <definedNames>
    <definedName name="_xlnm.Print_Area" localSheetId="0">'таб. 3'!$A$1:$T$18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<sst xmlns="http://schemas.openxmlformats.org/spreadsheetml/2006/main" count="95" uniqueCount="55">
  <si>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</si>
  <si>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</si>
  <si>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</si>
  <si>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</si>
  <si>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</si>
  <si>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</si>
  <si>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</si>
  <si>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</si>
  <si>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</si>
  <si>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</si>
  <si>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</si>
  <si>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</si>
  <si>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</si>
  <si>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</si>
  <si>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</si>
  <si>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</si>
  <si>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</si>
  <si>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</si>
  <si>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</si>
  <si>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</si>
  <si>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</si>
  <si>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</si>
  <si>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</si>
  <si>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</si>
  <si>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</si>
  <si>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</si>
  <si>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</si>
  <si>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</si>
  <si>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</si>
  <si>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</si>
  <si>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</si>
  <si>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</si>
  <si>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</si>
  <si>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</si>
  <si>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</si>
  <si>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</si>
  <si>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</si>
  <si>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</si>
  <si>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</si>
  <si>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</si>
  <si>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</si>
  <si>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</si>
  <si>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</si>
  <si>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</si>
  <si>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</si>
  <si>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</si>
  <si>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</si>
  <si>
    <t>Мероприятие 4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</si>
  <si>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08100L4670</t>
  </si>
  <si>
    <t>951</t>
  </si>
  <si>
    <t>081L2990</t>
  </si>
  <si>
    <t>Расходы бюджета Егорлыкского сельского поселения на реализацию мероприятий муниципальной программы Егорлыкского сельского поселения                                                                                                                                                                                                "Развитие культуры, физической культуры и спорта"</t>
  </si>
  <si>
    <t>Мероприятие 5 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«Развитие культуры» муниципальной программы Егорлыкского сельского поселения «Развитие культуры, физической культуры и спорта»</t>
  </si>
  <si>
    <t>Мероприятие 6 Расходы на оплату услуг по проведению строительного контроля, авторского надзора на объектах муниципальной собственности, и иных функций заказчика, предусмотренных действующим законодательством</t>
  </si>
  <si>
    <t>0810024690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</si>
</sst>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21" xfId="0" applyFont="1" applyFill="1" applyBorder="1" applyAlignment="1">
      <alignment horizontal="center" wrapText="1"/>
    </xf>
    <xf numFmtId="0" fontId="2" fillId="10" borderId="2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2" xfId="0" applyBorder="1" applyAlignment="1">
      <alignment horizontal="center" vertical="distributed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Layout" zoomScale="110" zoomScaleSheetLayoutView="115" zoomScalePageLayoutView="110" workbookViewId="0" topLeftCell="A7">
      <selection activeCell="L10" sqref="L10"/>
    </sheetView>
  </sheetViews>
  <sheetFormatPr defaultColWidth="9.00390625" defaultRowHeight="12.75"/>
  <cols>
    <col min="1" max="1" width="7.00390625" style="1" customWidth="1"/>
    <col min="2" max="2" width="18.00390625" style="1" customWidth="1"/>
    <col min="3" max="3" width="13.875" style="1" customWidth="1"/>
    <col min="4" max="5" width="6.25390625" style="1" customWidth="1"/>
    <col min="6" max="6" width="10.375" style="1" customWidth="1"/>
    <col min="7" max="7" width="6.25390625" style="1" customWidth="1"/>
    <col min="8" max="9" width="11.125" style="1" customWidth="1"/>
    <col min="10" max="10" width="11.375" style="1" customWidth="1"/>
    <col min="11" max="11" width="9.25390625" style="5" customWidth="1"/>
    <col min="12" max="12" width="9.375" style="1" customWidth="1"/>
    <col min="13" max="13" width="9.625" style="1" customWidth="1"/>
    <col min="14" max="14" width="9.25390625" style="1" customWidth="1"/>
    <col min="15" max="15" width="7.875" style="7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20" ht="62.25" customHeight="1">
      <c r="A1" s="9"/>
      <c r="B1" s="9"/>
      <c r="C1" s="9"/>
      <c r="D1" s="9"/>
      <c r="E1" s="9"/>
      <c r="F1" s="9"/>
      <c r="G1" s="9"/>
      <c r="H1" s="9"/>
      <c r="I1" s="44" t="s">
        <v>31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2.75" customHeight="1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8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2.75" customHeight="1">
      <c r="A4" s="51" t="s">
        <v>19</v>
      </c>
      <c r="B4" s="52"/>
      <c r="C4" s="61" t="s">
        <v>20</v>
      </c>
      <c r="D4" s="64" t="s">
        <v>6</v>
      </c>
      <c r="E4" s="65"/>
      <c r="F4" s="65"/>
      <c r="G4" s="66"/>
      <c r="H4" s="39" t="s">
        <v>7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</row>
    <row r="5" spans="1:20" ht="12.75">
      <c r="A5" s="53"/>
      <c r="B5" s="54"/>
      <c r="C5" s="62"/>
      <c r="D5" s="67"/>
      <c r="E5" s="68"/>
      <c r="F5" s="68"/>
      <c r="G5" s="69"/>
      <c r="H5" s="45" t="s">
        <v>21</v>
      </c>
      <c r="I5" s="39" t="s">
        <v>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53.25" customHeight="1">
      <c r="A6" s="55"/>
      <c r="B6" s="56"/>
      <c r="C6" s="63"/>
      <c r="D6" s="2" t="s">
        <v>1</v>
      </c>
      <c r="E6" s="2" t="s">
        <v>2</v>
      </c>
      <c r="F6" s="2" t="s">
        <v>3</v>
      </c>
      <c r="G6" s="2" t="s">
        <v>4</v>
      </c>
      <c r="H6" s="46"/>
      <c r="I6" s="2">
        <v>2019</v>
      </c>
      <c r="J6" s="2">
        <v>2020</v>
      </c>
      <c r="K6" s="2">
        <v>2021</v>
      </c>
      <c r="L6" s="2">
        <v>2022</v>
      </c>
      <c r="M6" s="2">
        <v>2023</v>
      </c>
      <c r="N6" s="2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</row>
    <row r="7" spans="1:20" ht="12.75">
      <c r="A7" s="39">
        <v>1</v>
      </c>
      <c r="B7" s="41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3" t="s">
        <v>23</v>
      </c>
      <c r="L7" s="2">
        <v>11</v>
      </c>
      <c r="M7" s="2">
        <v>12</v>
      </c>
      <c r="N7" s="2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</row>
    <row r="8" spans="1:20" ht="24" customHeight="1">
      <c r="A8" s="57" t="s">
        <v>22</v>
      </c>
      <c r="B8" s="58"/>
      <c r="C8" s="15" t="s">
        <v>8</v>
      </c>
      <c r="D8" s="16" t="s">
        <v>5</v>
      </c>
      <c r="E8" s="16" t="s">
        <v>5</v>
      </c>
      <c r="F8" s="16" t="s">
        <v>5</v>
      </c>
      <c r="G8" s="16" t="s">
        <v>5</v>
      </c>
      <c r="H8" s="17">
        <f>H9</f>
        <v>126624.40000000001</v>
      </c>
      <c r="I8" s="17">
        <f aca="true" t="shared" si="0" ref="I8:T8">I9</f>
        <v>14324.5</v>
      </c>
      <c r="J8" s="17">
        <f t="shared" si="0"/>
        <v>14009.5</v>
      </c>
      <c r="K8" s="17">
        <f>K9</f>
        <v>13342.9</v>
      </c>
      <c r="L8" s="17">
        <f t="shared" si="0"/>
        <v>15481.800000000001</v>
      </c>
      <c r="M8" s="17">
        <f t="shared" si="0"/>
        <v>11372.9</v>
      </c>
      <c r="N8" s="17">
        <f t="shared" si="0"/>
        <v>11989.400000000001</v>
      </c>
      <c r="O8" s="17">
        <f t="shared" si="0"/>
        <v>7683.900000000001</v>
      </c>
      <c r="P8" s="17">
        <f t="shared" si="0"/>
        <v>7683.900000000001</v>
      </c>
      <c r="Q8" s="17">
        <f t="shared" si="0"/>
        <v>7683.900000000001</v>
      </c>
      <c r="R8" s="17">
        <f t="shared" si="0"/>
        <v>7683.900000000001</v>
      </c>
      <c r="S8" s="17">
        <f t="shared" si="0"/>
        <v>7683.900000000001</v>
      </c>
      <c r="T8" s="17">
        <f t="shared" si="0"/>
        <v>7683.900000000001</v>
      </c>
    </row>
    <row r="9" spans="1:20" ht="62.25" customHeight="1">
      <c r="A9" s="59"/>
      <c r="B9" s="60"/>
      <c r="C9" s="18" t="s">
        <v>27</v>
      </c>
      <c r="D9" s="16">
        <v>951</v>
      </c>
      <c r="E9" s="16" t="s">
        <v>5</v>
      </c>
      <c r="F9" s="16" t="s">
        <v>5</v>
      </c>
      <c r="G9" s="16" t="s">
        <v>5</v>
      </c>
      <c r="H9" s="17">
        <f>H10+H17</f>
        <v>126624.40000000001</v>
      </c>
      <c r="I9" s="17">
        <f aca="true" t="shared" si="1" ref="I9:T9">I10+I17</f>
        <v>14324.5</v>
      </c>
      <c r="J9" s="17">
        <f t="shared" si="1"/>
        <v>14009.5</v>
      </c>
      <c r="K9" s="17">
        <f t="shared" si="1"/>
        <v>13342.9</v>
      </c>
      <c r="L9" s="17">
        <f t="shared" si="1"/>
        <v>15481.800000000001</v>
      </c>
      <c r="M9" s="17">
        <f t="shared" si="1"/>
        <v>11372.9</v>
      </c>
      <c r="N9" s="17">
        <f t="shared" si="1"/>
        <v>11989.400000000001</v>
      </c>
      <c r="O9" s="17">
        <f t="shared" si="1"/>
        <v>7683.900000000001</v>
      </c>
      <c r="P9" s="17">
        <f t="shared" si="1"/>
        <v>7683.900000000001</v>
      </c>
      <c r="Q9" s="17">
        <f t="shared" si="1"/>
        <v>7683.900000000001</v>
      </c>
      <c r="R9" s="17">
        <f t="shared" si="1"/>
        <v>7683.900000000001</v>
      </c>
      <c r="S9" s="17">
        <f t="shared" si="1"/>
        <v>7683.900000000001</v>
      </c>
      <c r="T9" s="17">
        <f t="shared" si="1"/>
        <v>7683.900000000001</v>
      </c>
    </row>
    <row r="10" spans="1:20" ht="54" customHeight="1">
      <c r="A10" s="47" t="s">
        <v>24</v>
      </c>
      <c r="B10" s="48"/>
      <c r="C10" s="12" t="s">
        <v>27</v>
      </c>
      <c r="D10" s="13">
        <v>951</v>
      </c>
      <c r="E10" s="19" t="s">
        <v>9</v>
      </c>
      <c r="F10" s="19" t="s">
        <v>14</v>
      </c>
      <c r="G10" s="13" t="s">
        <v>5</v>
      </c>
      <c r="H10" s="14">
        <f>H11+H12+H13+H14+H15+H16</f>
        <v>124725.70000000001</v>
      </c>
      <c r="I10" s="14">
        <f aca="true" t="shared" si="2" ref="I10:T10">I11+I12+I13+I14+I15+I16</f>
        <v>14074.5</v>
      </c>
      <c r="J10" s="14">
        <f t="shared" si="2"/>
        <v>13994.5</v>
      </c>
      <c r="K10" s="14">
        <f t="shared" si="2"/>
        <v>13294.199999999999</v>
      </c>
      <c r="L10" s="14">
        <f t="shared" si="2"/>
        <v>15371.800000000001</v>
      </c>
      <c r="M10" s="14">
        <f t="shared" si="2"/>
        <v>11272.9</v>
      </c>
      <c r="N10" s="14">
        <f t="shared" si="2"/>
        <v>11874.400000000001</v>
      </c>
      <c r="O10" s="14">
        <f t="shared" si="2"/>
        <v>7473.900000000001</v>
      </c>
      <c r="P10" s="14">
        <f t="shared" si="2"/>
        <v>7473.900000000001</v>
      </c>
      <c r="Q10" s="14">
        <f t="shared" si="2"/>
        <v>7473.900000000001</v>
      </c>
      <c r="R10" s="14">
        <f t="shared" si="2"/>
        <v>7473.900000000001</v>
      </c>
      <c r="S10" s="14">
        <f t="shared" si="2"/>
        <v>7473.900000000001</v>
      </c>
      <c r="T10" s="14">
        <f t="shared" si="2"/>
        <v>7473.900000000001</v>
      </c>
    </row>
    <row r="11" spans="1:20" ht="54" customHeight="1">
      <c r="A11" s="42" t="s">
        <v>30</v>
      </c>
      <c r="B11" s="43"/>
      <c r="C11" s="32" t="s">
        <v>27</v>
      </c>
      <c r="D11" s="30">
        <v>951</v>
      </c>
      <c r="E11" s="30" t="s">
        <v>9</v>
      </c>
      <c r="F11" s="30" t="s">
        <v>10</v>
      </c>
      <c r="G11" s="30" t="s">
        <v>11</v>
      </c>
      <c r="H11" s="31">
        <f aca="true" t="shared" si="3" ref="H11:H16">I11+J11+K11+L11+M11+N11+O11+P11+Q11+R11+S11+T11</f>
        <v>118695.40000000002</v>
      </c>
      <c r="I11" s="10">
        <v>13671.7</v>
      </c>
      <c r="J11" s="10">
        <v>13879.3</v>
      </c>
      <c r="K11" s="10">
        <v>11138.9</v>
      </c>
      <c r="L11" s="10">
        <v>14111.9</v>
      </c>
      <c r="M11" s="10">
        <v>11015.1</v>
      </c>
      <c r="N11" s="10">
        <v>11613.7</v>
      </c>
      <c r="O11" s="10">
        <v>7210.8</v>
      </c>
      <c r="P11" s="10">
        <v>7210.8</v>
      </c>
      <c r="Q11" s="10">
        <v>7210.8</v>
      </c>
      <c r="R11" s="10">
        <v>7210.8</v>
      </c>
      <c r="S11" s="10">
        <v>7210.8</v>
      </c>
      <c r="T11" s="10">
        <v>7210.8</v>
      </c>
    </row>
    <row r="12" spans="1:20" s="4" customFormat="1" ht="89.25" customHeight="1">
      <c r="A12" s="35" t="s">
        <v>32</v>
      </c>
      <c r="B12" s="36"/>
      <c r="C12" s="32" t="s">
        <v>27</v>
      </c>
      <c r="D12" s="30">
        <v>951</v>
      </c>
      <c r="E12" s="30" t="s">
        <v>9</v>
      </c>
      <c r="F12" s="30" t="s">
        <v>12</v>
      </c>
      <c r="G12" s="30" t="s">
        <v>13</v>
      </c>
      <c r="H12" s="10">
        <f t="shared" si="3"/>
        <v>1370.9999999999998</v>
      </c>
      <c r="I12" s="10">
        <v>95.3</v>
      </c>
      <c r="J12" s="10">
        <v>112.2</v>
      </c>
      <c r="K12" s="10">
        <v>234.4</v>
      </c>
      <c r="L12" s="10">
        <v>112</v>
      </c>
      <c r="M12" s="10">
        <v>97.8</v>
      </c>
      <c r="N12" s="10">
        <v>100.7</v>
      </c>
      <c r="O12" s="10">
        <v>103.1</v>
      </c>
      <c r="P12" s="10">
        <v>103.1</v>
      </c>
      <c r="Q12" s="10">
        <v>103.1</v>
      </c>
      <c r="R12" s="10">
        <v>103.1</v>
      </c>
      <c r="S12" s="10">
        <v>103.1</v>
      </c>
      <c r="T12" s="10">
        <v>103.1</v>
      </c>
    </row>
    <row r="13" spans="1:20" s="4" customFormat="1" ht="70.5" customHeight="1">
      <c r="A13" s="35" t="s">
        <v>25</v>
      </c>
      <c r="B13" s="36"/>
      <c r="C13" s="32" t="s">
        <v>27</v>
      </c>
      <c r="D13" s="30">
        <v>951</v>
      </c>
      <c r="E13" s="30" t="s">
        <v>9</v>
      </c>
      <c r="F13" s="30" t="s">
        <v>15</v>
      </c>
      <c r="G13" s="30" t="s">
        <v>13</v>
      </c>
      <c r="H13" s="10">
        <f t="shared" si="3"/>
        <v>1804.5</v>
      </c>
      <c r="I13" s="10">
        <v>307.5</v>
      </c>
      <c r="J13" s="10">
        <v>3</v>
      </c>
      <c r="K13" s="10">
        <v>54</v>
      </c>
      <c r="L13" s="10">
        <v>160</v>
      </c>
      <c r="M13" s="10">
        <v>160</v>
      </c>
      <c r="N13" s="10">
        <v>160</v>
      </c>
      <c r="O13" s="10">
        <v>160</v>
      </c>
      <c r="P13" s="10">
        <v>160</v>
      </c>
      <c r="Q13" s="10">
        <v>160</v>
      </c>
      <c r="R13" s="10">
        <v>160</v>
      </c>
      <c r="S13" s="10">
        <v>160</v>
      </c>
      <c r="T13" s="10">
        <v>160</v>
      </c>
    </row>
    <row r="14" spans="1:20" s="4" customFormat="1" ht="93.75" customHeight="1">
      <c r="A14" s="35" t="s">
        <v>47</v>
      </c>
      <c r="B14" s="36"/>
      <c r="C14" s="32" t="s">
        <v>27</v>
      </c>
      <c r="D14" s="30">
        <v>951</v>
      </c>
      <c r="E14" s="30" t="s">
        <v>9</v>
      </c>
      <c r="F14" s="30" t="s">
        <v>48</v>
      </c>
      <c r="G14" s="30" t="s">
        <v>13</v>
      </c>
      <c r="H14" s="10">
        <f t="shared" si="3"/>
        <v>1866.9</v>
      </c>
      <c r="I14" s="10">
        <v>0</v>
      </c>
      <c r="J14" s="10">
        <v>0</v>
      </c>
      <c r="K14" s="10">
        <v>1866.9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4" customFormat="1" ht="166.5" customHeight="1">
      <c r="A15" s="35" t="s">
        <v>52</v>
      </c>
      <c r="B15" s="36"/>
      <c r="C15" s="32" t="s">
        <v>27</v>
      </c>
      <c r="D15" s="30" t="s">
        <v>49</v>
      </c>
      <c r="E15" s="30" t="s">
        <v>9</v>
      </c>
      <c r="F15" s="30" t="s">
        <v>50</v>
      </c>
      <c r="G15" s="30" t="s">
        <v>13</v>
      </c>
      <c r="H15" s="10">
        <f t="shared" si="3"/>
        <v>967.2</v>
      </c>
      <c r="I15" s="10">
        <v>0</v>
      </c>
      <c r="J15" s="10">
        <v>0</v>
      </c>
      <c r="K15" s="10">
        <v>0</v>
      </c>
      <c r="L15" s="10">
        <v>967.2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4" customFormat="1" ht="130.5" customHeight="1">
      <c r="A16" s="35" t="s">
        <v>53</v>
      </c>
      <c r="B16" s="36"/>
      <c r="C16" s="32" t="s">
        <v>27</v>
      </c>
      <c r="D16" s="30" t="s">
        <v>49</v>
      </c>
      <c r="E16" s="30" t="s">
        <v>9</v>
      </c>
      <c r="F16" s="30" t="s">
        <v>54</v>
      </c>
      <c r="G16" s="30" t="s">
        <v>13</v>
      </c>
      <c r="H16" s="10">
        <f t="shared" si="3"/>
        <v>20.7</v>
      </c>
      <c r="I16" s="10"/>
      <c r="J16" s="10"/>
      <c r="K16" s="10"/>
      <c r="L16" s="10">
        <v>20.7</v>
      </c>
      <c r="M16" s="10"/>
      <c r="N16" s="10"/>
      <c r="O16" s="10"/>
      <c r="P16" s="10"/>
      <c r="Q16" s="10"/>
      <c r="R16" s="10"/>
      <c r="S16" s="10"/>
      <c r="T16" s="10"/>
    </row>
    <row r="17" spans="1:20" s="4" customFormat="1" ht="51" customHeight="1">
      <c r="A17" s="37" t="s">
        <v>26</v>
      </c>
      <c r="B17" s="38"/>
      <c r="C17" s="20" t="s">
        <v>28</v>
      </c>
      <c r="D17" s="19">
        <v>951</v>
      </c>
      <c r="E17" s="19" t="s">
        <v>16</v>
      </c>
      <c r="F17" s="19" t="s">
        <v>17</v>
      </c>
      <c r="G17" s="13" t="s">
        <v>5</v>
      </c>
      <c r="H17" s="14">
        <f aca="true" t="shared" si="4" ref="H17:N17">H18</f>
        <v>1898.7</v>
      </c>
      <c r="I17" s="14">
        <f t="shared" si="4"/>
        <v>250</v>
      </c>
      <c r="J17" s="14">
        <f t="shared" si="4"/>
        <v>15</v>
      </c>
      <c r="K17" s="14">
        <f t="shared" si="4"/>
        <v>48.7</v>
      </c>
      <c r="L17" s="14">
        <f t="shared" si="4"/>
        <v>110</v>
      </c>
      <c r="M17" s="14">
        <f t="shared" si="4"/>
        <v>100</v>
      </c>
      <c r="N17" s="14">
        <f t="shared" si="4"/>
        <v>115</v>
      </c>
      <c r="O17" s="14">
        <f aca="true" t="shared" si="5" ref="O17:T17">O18</f>
        <v>210</v>
      </c>
      <c r="P17" s="14">
        <f t="shared" si="5"/>
        <v>210</v>
      </c>
      <c r="Q17" s="14">
        <f t="shared" si="5"/>
        <v>210</v>
      </c>
      <c r="R17" s="14">
        <f t="shared" si="5"/>
        <v>210</v>
      </c>
      <c r="S17" s="14">
        <f t="shared" si="5"/>
        <v>210</v>
      </c>
      <c r="T17" s="14">
        <f t="shared" si="5"/>
        <v>210</v>
      </c>
    </row>
    <row r="18" spans="1:20" s="4" customFormat="1" ht="50.25" customHeight="1">
      <c r="A18" s="49" t="s">
        <v>29</v>
      </c>
      <c r="B18" s="50"/>
      <c r="C18" s="8" t="s">
        <v>27</v>
      </c>
      <c r="D18" s="3">
        <v>951</v>
      </c>
      <c r="E18" s="3" t="s">
        <v>16</v>
      </c>
      <c r="F18" s="3" t="s">
        <v>18</v>
      </c>
      <c r="G18" s="3" t="s">
        <v>13</v>
      </c>
      <c r="H18" s="11">
        <f>I18+J18+K18+L18+M18+N18+O18+P18+Q18+R18+S18+T18</f>
        <v>1898.7</v>
      </c>
      <c r="I18" s="11">
        <v>250</v>
      </c>
      <c r="J18" s="11">
        <v>15</v>
      </c>
      <c r="K18" s="11">
        <v>48.7</v>
      </c>
      <c r="L18" s="11">
        <v>110</v>
      </c>
      <c r="M18" s="11">
        <v>100</v>
      </c>
      <c r="N18" s="11">
        <v>115</v>
      </c>
      <c r="O18" s="11">
        <v>210</v>
      </c>
      <c r="P18" s="11">
        <v>210</v>
      </c>
      <c r="Q18" s="11">
        <v>210</v>
      </c>
      <c r="R18" s="11">
        <v>210</v>
      </c>
      <c r="S18" s="11">
        <v>210</v>
      </c>
      <c r="T18" s="11">
        <v>210</v>
      </c>
    </row>
  </sheetData>
  <sheetProtection/>
  <mergeCells count="19">
    <mergeCell ref="I1:T1"/>
    <mergeCell ref="A16:B16"/>
    <mergeCell ref="H5:H6"/>
    <mergeCell ref="A10:B10"/>
    <mergeCell ref="A18:B18"/>
    <mergeCell ref="A4:B6"/>
    <mergeCell ref="A7:B7"/>
    <mergeCell ref="A8:B9"/>
    <mergeCell ref="C4:C6"/>
    <mergeCell ref="D4:G5"/>
    <mergeCell ref="A2:T3"/>
    <mergeCell ref="A12:B12"/>
    <mergeCell ref="A13:B13"/>
    <mergeCell ref="A17:B17"/>
    <mergeCell ref="H4:T4"/>
    <mergeCell ref="I5:T5"/>
    <mergeCell ref="A11:B11"/>
    <mergeCell ref="A14:B14"/>
    <mergeCell ref="A15:B15"/>
  </mergeCells>
  <printOptions/>
  <pageMargins left="0.5511811023622047" right="0.1968503937007874" top="0.6299212598425197" bottom="0.3937007874015748" header="0.5118110236220472" footer="0.5118110236220472"/>
  <pageSetup fitToHeight="3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115" zoomScaleSheetLayoutView="115" workbookViewId="0" topLeftCell="A1">
      <selection activeCell="I15" sqref="I15"/>
    </sheetView>
  </sheetViews>
  <sheetFormatPr defaultColWidth="9.00390625" defaultRowHeight="12.75"/>
  <cols>
    <col min="1" max="1" width="12.875" style="1" customWidth="1"/>
    <col min="2" max="2" width="8.625" style="1" customWidth="1"/>
    <col min="3" max="3" width="17.25390625" style="1" customWidth="1"/>
    <col min="4" max="4" width="10.125" style="1" customWidth="1"/>
    <col min="5" max="7" width="9.75390625" style="1" bestFit="1" customWidth="1"/>
    <col min="8" max="8" width="9.25390625" style="1" bestFit="1" customWidth="1"/>
    <col min="9" max="10" width="9.75390625" style="1" bestFit="1" customWidth="1"/>
    <col min="11" max="11" width="9.75390625" style="1" customWidth="1"/>
    <col min="12" max="14" width="9.125" style="1" customWidth="1"/>
    <col min="15" max="15" width="9.25390625" style="1" customWidth="1"/>
    <col min="16" max="16" width="8.875" style="1" customWidth="1"/>
    <col min="17" max="17" width="9.125" style="1" hidden="1" customWidth="1"/>
    <col min="18" max="16384" width="9.125" style="1" customWidth="1"/>
  </cols>
  <sheetData>
    <row r="1" spans="1:16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4"/>
      <c r="L1" s="75" t="s">
        <v>33</v>
      </c>
      <c r="M1" s="73"/>
      <c r="N1" s="73"/>
      <c r="O1" s="73"/>
      <c r="P1" s="73"/>
    </row>
    <row r="2" spans="1:16" ht="41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4"/>
      <c r="L2" s="73"/>
      <c r="M2" s="73"/>
      <c r="N2" s="73"/>
      <c r="O2" s="73"/>
      <c r="P2" s="73"/>
    </row>
    <row r="3" spans="1:16" ht="51" customHeight="1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2.75" customHeight="1">
      <c r="A4" s="77" t="s">
        <v>35</v>
      </c>
      <c r="B4" s="77"/>
      <c r="C4" s="77" t="s">
        <v>36</v>
      </c>
      <c r="D4" s="79" t="s">
        <v>37</v>
      </c>
      <c r="E4" s="70" t="s">
        <v>38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54.75" customHeight="1">
      <c r="A5" s="77"/>
      <c r="B5" s="77"/>
      <c r="C5" s="78"/>
      <c r="D5" s="79"/>
      <c r="E5" s="21">
        <v>2019</v>
      </c>
      <c r="F5" s="21">
        <v>2020</v>
      </c>
      <c r="G5" s="21">
        <v>2021</v>
      </c>
      <c r="H5" s="21">
        <v>2022</v>
      </c>
      <c r="I5" s="21">
        <v>2023</v>
      </c>
      <c r="J5" s="21">
        <v>2024</v>
      </c>
      <c r="K5" s="21">
        <v>2025</v>
      </c>
      <c r="L5" s="21">
        <v>2026</v>
      </c>
      <c r="M5" s="21">
        <v>2027</v>
      </c>
      <c r="N5" s="21">
        <v>2028</v>
      </c>
      <c r="O5" s="21">
        <v>2029</v>
      </c>
      <c r="P5" s="21">
        <v>2030</v>
      </c>
    </row>
    <row r="6" spans="1:16" ht="14.25" customHeight="1">
      <c r="A6" s="70">
        <v>1</v>
      </c>
      <c r="B6" s="70"/>
      <c r="C6" s="22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3"/>
      <c r="M6" s="23"/>
      <c r="N6" s="23"/>
      <c r="O6" s="23"/>
      <c r="P6" s="23"/>
    </row>
    <row r="7" spans="1:16" s="26" customFormat="1" ht="20.25" customHeight="1">
      <c r="A7" s="71" t="s">
        <v>39</v>
      </c>
      <c r="B7" s="71"/>
      <c r="C7" s="24" t="s">
        <v>40</v>
      </c>
      <c r="D7" s="25">
        <f>E7+F7+G7+H7+I7+J7+K7+L7+M7+N7+O7+P7</f>
        <v>126624.39999999995</v>
      </c>
      <c r="E7" s="25">
        <f>E8+E9+E10+E11</f>
        <v>14324.5</v>
      </c>
      <c r="F7" s="25">
        <f>F8+F9+F10+F11</f>
        <v>14009.5</v>
      </c>
      <c r="G7" s="25">
        <f>G8+G9+G10+G11</f>
        <v>13342.9</v>
      </c>
      <c r="H7" s="25">
        <f>H8+H10+H9</f>
        <v>15481.8</v>
      </c>
      <c r="I7" s="25">
        <f aca="true" t="shared" si="0" ref="I7:P7">I8+I10</f>
        <v>11372.9</v>
      </c>
      <c r="J7" s="25">
        <f t="shared" si="0"/>
        <v>11989.4</v>
      </c>
      <c r="K7" s="25">
        <f t="shared" si="0"/>
        <v>7683.9</v>
      </c>
      <c r="L7" s="25">
        <f t="shared" si="0"/>
        <v>7683.9</v>
      </c>
      <c r="M7" s="25">
        <f t="shared" si="0"/>
        <v>7683.9</v>
      </c>
      <c r="N7" s="25">
        <f t="shared" si="0"/>
        <v>7683.9</v>
      </c>
      <c r="O7" s="25">
        <f t="shared" si="0"/>
        <v>7683.9</v>
      </c>
      <c r="P7" s="25">
        <f t="shared" si="0"/>
        <v>7683.9</v>
      </c>
    </row>
    <row r="8" spans="1:16" s="26" customFormat="1" ht="19.5" customHeight="1">
      <c r="A8" s="71"/>
      <c r="B8" s="71"/>
      <c r="C8" s="27" t="s">
        <v>41</v>
      </c>
      <c r="D8" s="25">
        <f>E8+F8+G8+H8+I8+J8+K8+L8+M8+N8+O8+P8</f>
        <v>114952.09999999996</v>
      </c>
      <c r="E8" s="25">
        <f aca="true" t="shared" si="1" ref="E8:P8">E13+E19</f>
        <v>10255.6</v>
      </c>
      <c r="F8" s="25">
        <f t="shared" si="1"/>
        <v>9214.8</v>
      </c>
      <c r="G8" s="25">
        <f t="shared" si="1"/>
        <v>11491.2</v>
      </c>
      <c r="H8" s="25">
        <f t="shared" si="1"/>
        <v>14524.8</v>
      </c>
      <c r="I8" s="25">
        <f t="shared" si="1"/>
        <v>11372.9</v>
      </c>
      <c r="J8" s="25">
        <f t="shared" si="1"/>
        <v>11989.4</v>
      </c>
      <c r="K8" s="25">
        <f t="shared" si="1"/>
        <v>7683.9</v>
      </c>
      <c r="L8" s="25">
        <f t="shared" si="1"/>
        <v>7683.9</v>
      </c>
      <c r="M8" s="25">
        <f t="shared" si="1"/>
        <v>7683.9</v>
      </c>
      <c r="N8" s="25">
        <f t="shared" si="1"/>
        <v>7683.9</v>
      </c>
      <c r="O8" s="25">
        <f t="shared" si="1"/>
        <v>7683.9</v>
      </c>
      <c r="P8" s="25">
        <f t="shared" si="1"/>
        <v>7683.9</v>
      </c>
    </row>
    <row r="9" spans="1:16" s="26" customFormat="1" ht="18.75" customHeight="1">
      <c r="A9" s="71"/>
      <c r="B9" s="71"/>
      <c r="C9" s="27" t="s">
        <v>42</v>
      </c>
      <c r="D9" s="25">
        <f aca="true" t="shared" si="2" ref="D9:D17">E9+F9+G9+H9+I9+J9+K9+L9+M9+N9+O9+P9</f>
        <v>9267</v>
      </c>
      <c r="E9" s="25">
        <f>E14</f>
        <v>4068.9</v>
      </c>
      <c r="F9" s="25">
        <f>F14+F20</f>
        <v>4794.7</v>
      </c>
      <c r="G9" s="25">
        <f>G14+G20</f>
        <v>240.8</v>
      </c>
      <c r="H9" s="25">
        <f>H14+H20</f>
        <v>162.6</v>
      </c>
      <c r="I9" s="25">
        <f aca="true" t="shared" si="3" ref="I9:P9">I14+I20</f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</row>
    <row r="10" spans="1:16" s="26" customFormat="1" ht="25.5" customHeight="1">
      <c r="A10" s="71"/>
      <c r="B10" s="71"/>
      <c r="C10" s="27" t="s">
        <v>43</v>
      </c>
      <c r="D10" s="25">
        <f t="shared" si="2"/>
        <v>2405.3</v>
      </c>
      <c r="E10" s="25">
        <f aca="true" t="shared" si="4" ref="E10:K10">E15+E21</f>
        <v>0</v>
      </c>
      <c r="F10" s="25">
        <f t="shared" si="4"/>
        <v>0</v>
      </c>
      <c r="G10" s="25">
        <f t="shared" si="4"/>
        <v>1610.9</v>
      </c>
      <c r="H10" s="25">
        <f t="shared" si="4"/>
        <v>794.4</v>
      </c>
      <c r="I10" s="25">
        <f t="shared" si="4"/>
        <v>0</v>
      </c>
      <c r="J10" s="25">
        <f t="shared" si="4"/>
        <v>0</v>
      </c>
      <c r="K10" s="25">
        <f t="shared" si="4"/>
        <v>0</v>
      </c>
      <c r="L10" s="24"/>
      <c r="M10" s="24"/>
      <c r="N10" s="24"/>
      <c r="O10" s="24"/>
      <c r="P10" s="24"/>
    </row>
    <row r="11" spans="1:16" s="26" customFormat="1" ht="24.75" customHeight="1">
      <c r="A11" s="71"/>
      <c r="B11" s="71"/>
      <c r="C11" s="27" t="s">
        <v>44</v>
      </c>
      <c r="D11" s="25">
        <f t="shared" si="2"/>
        <v>0</v>
      </c>
      <c r="E11" s="25"/>
      <c r="F11" s="25"/>
      <c r="G11" s="25"/>
      <c r="H11" s="25"/>
      <c r="I11" s="25"/>
      <c r="J11" s="25"/>
      <c r="K11" s="24"/>
      <c r="L11" s="24"/>
      <c r="M11" s="24"/>
      <c r="N11" s="24"/>
      <c r="O11" s="24"/>
      <c r="P11" s="24"/>
    </row>
    <row r="12" spans="1:16" s="26" customFormat="1" ht="21.75" customHeight="1">
      <c r="A12" s="72" t="s">
        <v>45</v>
      </c>
      <c r="B12" s="72"/>
      <c r="C12" s="24" t="s">
        <v>40</v>
      </c>
      <c r="D12" s="25">
        <f t="shared" si="2"/>
        <v>124725.69999999995</v>
      </c>
      <c r="E12" s="25">
        <f aca="true" t="shared" si="5" ref="E12:P12">E13+E14+E15+E17</f>
        <v>14074.5</v>
      </c>
      <c r="F12" s="25">
        <f t="shared" si="5"/>
        <v>13994.5</v>
      </c>
      <c r="G12" s="25">
        <f t="shared" si="5"/>
        <v>13294.199999999999</v>
      </c>
      <c r="H12" s="25">
        <f t="shared" si="5"/>
        <v>15371.8</v>
      </c>
      <c r="I12" s="25">
        <f t="shared" si="5"/>
        <v>11272.9</v>
      </c>
      <c r="J12" s="25">
        <f>J13+J14+J15+J17</f>
        <v>11874.4</v>
      </c>
      <c r="K12" s="25">
        <f t="shared" si="5"/>
        <v>7473.9</v>
      </c>
      <c r="L12" s="25">
        <f t="shared" si="5"/>
        <v>7473.9</v>
      </c>
      <c r="M12" s="25">
        <f t="shared" si="5"/>
        <v>7473.9</v>
      </c>
      <c r="N12" s="25">
        <f t="shared" si="5"/>
        <v>7473.9</v>
      </c>
      <c r="O12" s="25">
        <f t="shared" si="5"/>
        <v>7473.9</v>
      </c>
      <c r="P12" s="25">
        <f t="shared" si="5"/>
        <v>7473.9</v>
      </c>
    </row>
    <row r="13" spans="1:16" s="26" customFormat="1" ht="21" customHeight="1">
      <c r="A13" s="72"/>
      <c r="B13" s="72"/>
      <c r="C13" s="27" t="s">
        <v>41</v>
      </c>
      <c r="D13" s="25">
        <f t="shared" si="2"/>
        <v>113053.39999999997</v>
      </c>
      <c r="E13" s="25">
        <v>10005.6</v>
      </c>
      <c r="F13" s="25">
        <v>9199.8</v>
      </c>
      <c r="G13" s="25">
        <v>11442.5</v>
      </c>
      <c r="H13" s="25">
        <v>14414.8</v>
      </c>
      <c r="I13" s="25">
        <v>11272.9</v>
      </c>
      <c r="J13" s="25">
        <v>11874.4</v>
      </c>
      <c r="K13" s="25">
        <v>7473.9</v>
      </c>
      <c r="L13" s="25">
        <v>7473.9</v>
      </c>
      <c r="M13" s="25">
        <v>7473.9</v>
      </c>
      <c r="N13" s="25">
        <v>7473.9</v>
      </c>
      <c r="O13" s="25">
        <v>7473.9</v>
      </c>
      <c r="P13" s="25">
        <v>7473.9</v>
      </c>
    </row>
    <row r="14" spans="1:16" s="26" customFormat="1" ht="20.25" customHeight="1">
      <c r="A14" s="72"/>
      <c r="B14" s="72"/>
      <c r="C14" s="27" t="s">
        <v>42</v>
      </c>
      <c r="D14" s="25">
        <f t="shared" si="2"/>
        <v>9267</v>
      </c>
      <c r="E14" s="25">
        <v>4068.9</v>
      </c>
      <c r="F14" s="25">
        <v>4794.7</v>
      </c>
      <c r="G14" s="25">
        <v>240.8</v>
      </c>
      <c r="H14" s="25">
        <v>162.6</v>
      </c>
      <c r="I14" s="25"/>
      <c r="J14" s="25"/>
      <c r="K14" s="2"/>
      <c r="L14" s="24"/>
      <c r="M14" s="24"/>
      <c r="N14" s="24"/>
      <c r="O14" s="24"/>
      <c r="P14" s="24"/>
    </row>
    <row r="15" spans="1:16" s="26" customFormat="1" ht="24.75" customHeight="1">
      <c r="A15" s="72"/>
      <c r="B15" s="72"/>
      <c r="C15" s="27" t="s">
        <v>43</v>
      </c>
      <c r="D15" s="25">
        <f t="shared" si="2"/>
        <v>2405.3</v>
      </c>
      <c r="E15" s="25"/>
      <c r="F15" s="25"/>
      <c r="G15" s="25">
        <v>1610.9</v>
      </c>
      <c r="H15" s="25">
        <v>794.4</v>
      </c>
      <c r="I15" s="25"/>
      <c r="J15" s="25"/>
      <c r="K15" s="2"/>
      <c r="L15" s="24"/>
      <c r="M15" s="24"/>
      <c r="N15" s="24"/>
      <c r="O15" s="24"/>
      <c r="P15" s="24"/>
    </row>
    <row r="16" spans="1:16" s="26" customFormat="1" ht="27.75" customHeight="1">
      <c r="A16" s="72"/>
      <c r="B16" s="72"/>
      <c r="C16" s="27" t="s">
        <v>44</v>
      </c>
      <c r="D16" s="25">
        <f t="shared" si="2"/>
        <v>0</v>
      </c>
      <c r="E16" s="25"/>
      <c r="F16" s="25"/>
      <c r="G16" s="25"/>
      <c r="H16" s="25"/>
      <c r="I16" s="25"/>
      <c r="J16" s="25"/>
      <c r="K16" s="28"/>
      <c r="L16" s="24"/>
      <c r="M16" s="24"/>
      <c r="N16" s="24"/>
      <c r="O16" s="24"/>
      <c r="P16" s="24"/>
    </row>
    <row r="17" spans="1:16" s="26" customFormat="1" ht="27">
      <c r="A17" s="72"/>
      <c r="B17" s="72"/>
      <c r="C17" s="27" t="s">
        <v>44</v>
      </c>
      <c r="D17" s="25">
        <f t="shared" si="2"/>
        <v>0</v>
      </c>
      <c r="E17" s="25"/>
      <c r="F17" s="25"/>
      <c r="G17" s="29"/>
      <c r="H17" s="25"/>
      <c r="I17" s="25"/>
      <c r="J17" s="25"/>
      <c r="K17" s="2"/>
      <c r="L17" s="24"/>
      <c r="M17" s="24"/>
      <c r="N17" s="24"/>
      <c r="O17" s="24"/>
      <c r="P17" s="24"/>
    </row>
    <row r="18" spans="1:16" s="26" customFormat="1" ht="17.25" customHeight="1">
      <c r="A18" s="72" t="s">
        <v>46</v>
      </c>
      <c r="B18" s="72"/>
      <c r="C18" s="24" t="s">
        <v>40</v>
      </c>
      <c r="D18" s="25">
        <f>E18+F18+G18+H18+I18+J18+K18+L18+M18+N18+O18+P18</f>
        <v>1898.7</v>
      </c>
      <c r="E18" s="25">
        <f aca="true" t="shared" si="6" ref="E18:P18">E19+E20+E21+E22</f>
        <v>250</v>
      </c>
      <c r="F18" s="25">
        <f t="shared" si="6"/>
        <v>15</v>
      </c>
      <c r="G18" s="25">
        <f t="shared" si="6"/>
        <v>48.7</v>
      </c>
      <c r="H18" s="25">
        <f t="shared" si="6"/>
        <v>110</v>
      </c>
      <c r="I18" s="25">
        <f t="shared" si="6"/>
        <v>100</v>
      </c>
      <c r="J18" s="25">
        <f t="shared" si="6"/>
        <v>115</v>
      </c>
      <c r="K18" s="25">
        <f t="shared" si="6"/>
        <v>210</v>
      </c>
      <c r="L18" s="25">
        <f t="shared" si="6"/>
        <v>210</v>
      </c>
      <c r="M18" s="25">
        <f t="shared" si="6"/>
        <v>210</v>
      </c>
      <c r="N18" s="25">
        <f t="shared" si="6"/>
        <v>210</v>
      </c>
      <c r="O18" s="25">
        <f t="shared" si="6"/>
        <v>210</v>
      </c>
      <c r="P18" s="25">
        <f t="shared" si="6"/>
        <v>210</v>
      </c>
    </row>
    <row r="19" spans="1:16" s="26" customFormat="1" ht="18.75" customHeight="1">
      <c r="A19" s="72"/>
      <c r="B19" s="72"/>
      <c r="C19" s="27" t="s">
        <v>41</v>
      </c>
      <c r="D19" s="25">
        <f>E19+F19+G19+H19+I19+J19+K19+L19+M19+N19+O19+P19</f>
        <v>1898.7</v>
      </c>
      <c r="E19" s="25">
        <v>250</v>
      </c>
      <c r="F19" s="25">
        <v>15</v>
      </c>
      <c r="G19" s="25">
        <v>48.7</v>
      </c>
      <c r="H19" s="25">
        <v>110</v>
      </c>
      <c r="I19" s="25">
        <v>100</v>
      </c>
      <c r="J19" s="25">
        <v>115</v>
      </c>
      <c r="K19" s="25">
        <v>210</v>
      </c>
      <c r="L19" s="25">
        <v>210</v>
      </c>
      <c r="M19" s="25">
        <v>210</v>
      </c>
      <c r="N19" s="25">
        <v>210</v>
      </c>
      <c r="O19" s="25">
        <v>210</v>
      </c>
      <c r="P19" s="25">
        <v>210</v>
      </c>
    </row>
    <row r="20" spans="1:16" s="26" customFormat="1" ht="18.75" customHeight="1">
      <c r="A20" s="72"/>
      <c r="B20" s="72"/>
      <c r="C20" s="27" t="s">
        <v>42</v>
      </c>
      <c r="D20" s="25">
        <f>E20+F20+G20+H20+I20+J20</f>
        <v>0</v>
      </c>
      <c r="E20" s="25"/>
      <c r="F20" s="25"/>
      <c r="G20" s="25"/>
      <c r="H20" s="25"/>
      <c r="I20" s="25"/>
      <c r="J20" s="25"/>
      <c r="K20" s="28"/>
      <c r="L20" s="24"/>
      <c r="M20" s="24"/>
      <c r="N20" s="24"/>
      <c r="O20" s="24"/>
      <c r="P20" s="24"/>
    </row>
    <row r="21" spans="1:16" s="26" customFormat="1" ht="26.25" customHeight="1">
      <c r="A21" s="72"/>
      <c r="B21" s="72"/>
      <c r="C21" s="27" t="s">
        <v>43</v>
      </c>
      <c r="D21" s="25">
        <f>E21+F21+G21+H21+I21+J21+K21+L21+M21+N21+O21+P21</f>
        <v>0</v>
      </c>
      <c r="E21" s="25"/>
      <c r="F21" s="25"/>
      <c r="G21" s="25"/>
      <c r="H21" s="25"/>
      <c r="I21" s="25"/>
      <c r="J21" s="25"/>
      <c r="K21" s="28"/>
      <c r="L21" s="24"/>
      <c r="M21" s="24"/>
      <c r="N21" s="24"/>
      <c r="O21" s="24"/>
      <c r="P21" s="24"/>
    </row>
    <row r="22" spans="1:16" s="26" customFormat="1" ht="27">
      <c r="A22" s="72"/>
      <c r="B22" s="72"/>
      <c r="C22" s="27" t="s">
        <v>44</v>
      </c>
      <c r="D22" s="25">
        <f>E22+F22+G22+H22+I22+J22</f>
        <v>0</v>
      </c>
      <c r="E22" s="25"/>
      <c r="F22" s="25"/>
      <c r="G22" s="25"/>
      <c r="H22" s="25"/>
      <c r="I22" s="25"/>
      <c r="J22" s="25"/>
      <c r="K22" s="24"/>
      <c r="L22" s="24"/>
      <c r="M22" s="24"/>
      <c r="N22" s="24"/>
      <c r="O22" s="24"/>
      <c r="P22" s="24"/>
    </row>
    <row r="25" ht="27.75" customHeight="1"/>
  </sheetData>
  <sheetProtection/>
  <mergeCells count="12">
    <mergeCell ref="D4:D5"/>
    <mergeCell ref="E4:P4"/>
    <mergeCell ref="A6:B6"/>
    <mergeCell ref="A7:B11"/>
    <mergeCell ref="A12:B17"/>
    <mergeCell ref="A18:B22"/>
    <mergeCell ref="A1:K1"/>
    <mergeCell ref="L1:P2"/>
    <mergeCell ref="A2:K2"/>
    <mergeCell ref="A3:P3"/>
    <mergeCell ref="A4:B5"/>
    <mergeCell ref="C4:C5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2022-09-09T08:15:34Z</cp:lastPrinted>
  <dcterms:created xsi:type="dcterms:W3CDTF">2016-08-31T06:15:16Z</dcterms:created>
  <dcterms:modified xsi:type="dcterms:W3CDTF">2022-09-09T08:16:44Z</dcterms:modified>
  <cp:category/>
  <cp:version/>
  <cp:contentType/>
  <cp:contentStatus/>
</cp:coreProperties>
</file>