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1"/>
  </bookViews>
  <sheets>
    <sheet name="таб.1" sheetId="1" r:id="rId1"/>
    <sheet name="таб. 2" sheetId="2" r:id="rId2"/>
    <sheet name="Лист1" sheetId="3" r:id="rId3"/>
  </sheets>
  <definedNames>
    <definedName name="_xlnm.Print_Area" localSheetId="1">'таб. 2'!$A$1:$T$29</definedName>
    <definedName name="_xlnm.Print_Area" localSheetId="0">'таб.1'!$A$1:$Q$27</definedName>
  </definedNames>
  <calcPr fullCalcOnLoad="1"/>
</workbook>
</file>

<file path=xl/sharedStrings.xml><?xml version="1.0" encoding="utf-8"?>
<sst xmlns="http://schemas.openxmlformats.org/spreadsheetml/2006/main" count="110" uniqueCount="62">
  <si>
    <t>Годы</t>
  </si>
  <si>
    <t>ГРБС</t>
  </si>
  <si>
    <t>РзПр</t>
  </si>
  <si>
    <t>ЦСР</t>
  </si>
  <si>
    <t>ВР</t>
  </si>
  <si>
    <t>Х</t>
  </si>
  <si>
    <t>Код бюджетной классификации</t>
  </si>
  <si>
    <t>Расходы, тыс. руб.</t>
  </si>
  <si>
    <t>Всего</t>
  </si>
  <si>
    <t>Всего, в том числе</t>
  </si>
  <si>
    <t>240</t>
  </si>
  <si>
    <t xml:space="preserve">областной бюджет </t>
  </si>
  <si>
    <t>федеральный бюджет</t>
  </si>
  <si>
    <t>внебюджетные источники</t>
  </si>
  <si>
    <t>Номер и наименование подпрограммы, основного мероприятия, приоритетного основного мероприятия, мероприятия ведомственной целевой программы</t>
  </si>
  <si>
    <t>Отвественный исполнитель, соисполнитель, участник</t>
  </si>
  <si>
    <t>Объем расходов, всего</t>
  </si>
  <si>
    <t>10</t>
  </si>
  <si>
    <t>Администрация Егорлыкского сельского поселения</t>
  </si>
  <si>
    <t xml:space="preserve">Администрация Егорлыкского сельского поселения </t>
  </si>
  <si>
    <t xml:space="preserve">Наименование муниципальной программы, номер и наименование подпрограммы </t>
  </si>
  <si>
    <t xml:space="preserve">Источники 
финансирования
</t>
  </si>
  <si>
    <t>бюджет поселения</t>
  </si>
  <si>
    <t xml:space="preserve">В том числе по годам реализации муниципальной  программы </t>
  </si>
  <si>
    <t xml:space="preserve">Объем расходов, всего
(тыс. рублей)
</t>
  </si>
  <si>
    <t>Муниципальная программа «Муниципальная политика»</t>
  </si>
  <si>
    <t>Подпрограмма 1.«Развитие муниципального управления и муниципальной службы в Егорлыкском сельском поселении»</t>
  </si>
  <si>
    <t>Подпрограмма 3.«Обеспечение деятельности Администрации Егорлыкского сельского поселения»</t>
  </si>
  <si>
    <t>Подпрограмма 4.«Обеспечение деятельности Главы Администрации Егорлыкского сельского поселения»</t>
  </si>
  <si>
    <t xml:space="preserve">РАСХОДЫ
бюджета поселения, федерального бюджета, местных бюджетов и внебюджетных источников                                                                                                                       на реализацию муниципальной  программы Егорлыкского сельского поселения «Муниципальная политика»
</t>
  </si>
  <si>
    <t>Муниципальная программа Егорлыкского сельского поселения «Муниципальная политика»</t>
  </si>
  <si>
    <t>Подпрограмма 1 "Развитие муниципального управления и муниципальной службы в Егорлыкском сельском поселении"</t>
  </si>
  <si>
    <t>Мероприятие 1.1 Повышение профессиональных компетенций кадров органов местного само управления</t>
  </si>
  <si>
    <t>Мероприятие 1.2 Проведение мероприятий по проведению диспансеризации муниципальных служащих</t>
  </si>
  <si>
    <t>Подпрограмма 3 «Обеспечение деятельности Администрации Егорлыкского сельского поселения"»</t>
  </si>
  <si>
    <t>Мероприятие 3.1 Расходы на выплаты по оплате труда работников органов местного самоуправления Егорлыкского сельского поселения</t>
  </si>
  <si>
    <t>Мероприятие 3.3 Расходы на обеспечение деятельности органов Администрации Егорлыкского сельского поселения (Иные закупки товаров, работ и услуг для обеспечения государственных (муниципальных) нужд)</t>
  </si>
  <si>
    <t>Подпрограмма 4 «Обеспечение деятельности Главы Администрации Егорлыкского сельского поселения»</t>
  </si>
  <si>
    <t xml:space="preserve">Мероприятие 2.1 Расходы на выплаты по оплате труда работников органов местного самоуправления Егорлыкского сельского поселения (Расходы на выплаты персоналу государственных (муниципальных) органов)
</t>
  </si>
  <si>
    <t>0000</t>
  </si>
  <si>
    <t>0310000000</t>
  </si>
  <si>
    <t>0705</t>
  </si>
  <si>
    <t>0310024210</t>
  </si>
  <si>
    <t>0104</t>
  </si>
  <si>
    <t>0310024560</t>
  </si>
  <si>
    <t>0330000000</t>
  </si>
  <si>
    <t>0330000110</t>
  </si>
  <si>
    <t>120</t>
  </si>
  <si>
    <t>Мероприятие 3.2 Расходы на выплаты по оплате труда работников органов местного самоуправления Егорлыкского сельского поселения (Расходы на выплаты персоналу государственных (муниципальных) органов)</t>
  </si>
  <si>
    <t>0330000190</t>
  </si>
  <si>
    <t>0330099990</t>
  </si>
  <si>
    <t>850</t>
  </si>
  <si>
    <t>0113</t>
  </si>
  <si>
    <t>0330072390</t>
  </si>
  <si>
    <t>Мероприятие 3.4 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</t>
  </si>
  <si>
    <t>Мероприятие 3.5 Реализация направления расходов в рамках обеспечения деятельности администрации Егорлыкского сельского поселения в рамках подпрограммы "Обеспечение деятельности Администрации Егорлыкского сельского поселения" ( Уплата налогов, сборов и иных платежей)</t>
  </si>
  <si>
    <t>0340000000</t>
  </si>
  <si>
    <t>0340000110</t>
  </si>
  <si>
    <t>Расходы бюджета Егорлыкского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реализацию мероприятий муниципальной программы Егорлыкского сельского поселения "Муниципальная политика"</t>
  </si>
  <si>
    <t>Приложение № 1
к Постановлению Администрации Егорлыкского
 сельского поселения  от 04.08.2020 г. № 150</t>
  </si>
  <si>
    <t>Приложение № 3
к Постановлению Администрации Егорлыкского
 сельского поселения  от 31.12.2019г. № 610</t>
  </si>
  <si>
    <t>И.о.Главы Администрации Егорлыкского сельского поселения                               А.А. Димитров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</si>
</sst>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_р_._-;\-* #,##0_р_._-;_-* &quot;-&quot;?_р_._-;_-@_-"/>
    <numFmt numFmtId="178" formatCode="_-* #,##0.0\ _₽_-;\-* #,##0.0\ _₽_-;_-* &quot;-&quot;?\ _₽_-;_-@_-"/>
    <numFmt numFmtId="179" formatCode="#,##0.0\ _₽"/>
    <numFmt numFmtId="180" formatCode="#,##0.0"/>
    <numFmt numFmtId="181" formatCode="#,##0.00\ _₽"/>
    <numFmt numFmtId="182" formatCode="#,##0.000\ _₽"/>
    <numFmt numFmtId="183" formatCode="#,##0.0000\ _₽"/>
    <numFmt numFmtId="184" formatCode="#,##0.00000\ _₽"/>
    <numFmt numFmtId="185" formatCode="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vertical="distributed"/>
    </xf>
    <xf numFmtId="49" fontId="2" fillId="0" borderId="10" xfId="0" applyNumberFormat="1" applyFont="1" applyBorder="1" applyAlignment="1">
      <alignment horizontal="center" vertical="distributed"/>
    </xf>
    <xf numFmtId="49" fontId="2" fillId="0" borderId="0" xfId="0" applyNumberFormat="1" applyFont="1" applyAlignment="1">
      <alignment/>
    </xf>
    <xf numFmtId="172" fontId="2" fillId="0" borderId="10" xfId="0" applyNumberFormat="1" applyFont="1" applyBorder="1" applyAlignment="1">
      <alignment horizontal="center" vertical="distributed"/>
    </xf>
    <xf numFmtId="172" fontId="2" fillId="0" borderId="10" xfId="0" applyNumberFormat="1" applyFont="1" applyBorder="1" applyAlignment="1">
      <alignment vertical="distributed"/>
    </xf>
    <xf numFmtId="172" fontId="3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vertical="distributed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2" fillId="4" borderId="10" xfId="0" applyFont="1" applyFill="1" applyBorder="1" applyAlignment="1">
      <alignment horizontal="center" vertical="distributed"/>
    </xf>
    <xf numFmtId="0" fontId="2" fillId="10" borderId="10" xfId="0" applyFont="1" applyFill="1" applyBorder="1" applyAlignment="1">
      <alignment vertical="distributed"/>
    </xf>
    <xf numFmtId="0" fontId="2" fillId="10" borderId="10" xfId="0" applyFont="1" applyFill="1" applyBorder="1" applyAlignment="1">
      <alignment horizontal="center" vertical="distributed"/>
    </xf>
    <xf numFmtId="0" fontId="2" fillId="10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horizontal="center" vertical="distributed"/>
    </xf>
    <xf numFmtId="49" fontId="2" fillId="4" borderId="10" xfId="0" applyNumberFormat="1" applyFont="1" applyFill="1" applyBorder="1" applyAlignment="1">
      <alignment vertical="distributed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vertical="top"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vertical="distributed"/>
    </xf>
    <xf numFmtId="172" fontId="2" fillId="33" borderId="10" xfId="0" applyNumberFormat="1" applyFont="1" applyFill="1" applyBorder="1" applyAlignment="1">
      <alignment vertical="distributed"/>
    </xf>
    <xf numFmtId="0" fontId="4" fillId="33" borderId="10" xfId="0" applyFont="1" applyFill="1" applyBorder="1" applyAlignment="1">
      <alignment wrapText="1"/>
    </xf>
    <xf numFmtId="172" fontId="2" fillId="33" borderId="10" xfId="0" applyNumberFormat="1" applyFont="1" applyFill="1" applyBorder="1" applyAlignment="1">
      <alignment horizontal="center" vertical="distributed"/>
    </xf>
    <xf numFmtId="0" fontId="2" fillId="4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wrapText="1"/>
    </xf>
    <xf numFmtId="179" fontId="2" fillId="10" borderId="10" xfId="0" applyNumberFormat="1" applyFont="1" applyFill="1" applyBorder="1" applyAlignment="1">
      <alignment horizontal="right"/>
    </xf>
    <xf numFmtId="179" fontId="2" fillId="4" borderId="10" xfId="0" applyNumberFormat="1" applyFont="1" applyFill="1" applyBorder="1" applyAlignment="1">
      <alignment horizontal="right"/>
    </xf>
    <xf numFmtId="180" fontId="2" fillId="4" borderId="10" xfId="0" applyNumberFormat="1" applyFont="1" applyFill="1" applyBorder="1" applyAlignment="1">
      <alignment horizontal="right"/>
    </xf>
    <xf numFmtId="179" fontId="2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2" fillId="0" borderId="12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6" xfId="0" applyFont="1" applyBorder="1" applyAlignment="1">
      <alignment horizontal="center" vertical="distributed"/>
    </xf>
    <xf numFmtId="0" fontId="2" fillId="0" borderId="17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distributed"/>
    </xf>
    <xf numFmtId="0" fontId="2" fillId="0" borderId="19" xfId="0" applyFont="1" applyBorder="1" applyAlignment="1">
      <alignment horizontal="center" vertical="distributed"/>
    </xf>
    <xf numFmtId="0" fontId="2" fillId="10" borderId="12" xfId="0" applyFont="1" applyFill="1" applyBorder="1" applyAlignment="1">
      <alignment horizontal="center" wrapText="1"/>
    </xf>
    <xf numFmtId="0" fontId="2" fillId="10" borderId="13" xfId="0" applyFont="1" applyFill="1" applyBorder="1" applyAlignment="1">
      <alignment horizontal="center" wrapText="1"/>
    </xf>
    <xf numFmtId="0" fontId="2" fillId="10" borderId="16" xfId="0" applyFont="1" applyFill="1" applyBorder="1" applyAlignment="1">
      <alignment horizontal="center" wrapText="1"/>
    </xf>
    <xf numFmtId="0" fontId="2" fillId="10" borderId="17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vertical="distributed"/>
    </xf>
    <xf numFmtId="0" fontId="2" fillId="0" borderId="2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23" xfId="0" applyFont="1" applyBorder="1" applyAlignment="1">
      <alignment horizontal="center" vertical="distributed"/>
    </xf>
    <xf numFmtId="0" fontId="0" fillId="0" borderId="16" xfId="0" applyBorder="1" applyAlignment="1">
      <alignment horizontal="center" vertical="distributed"/>
    </xf>
    <xf numFmtId="0" fontId="0" fillId="0" borderId="11" xfId="0" applyBorder="1" applyAlignment="1">
      <alignment horizontal="center" vertical="distributed"/>
    </xf>
    <xf numFmtId="0" fontId="0" fillId="0" borderId="17" xfId="0" applyBorder="1" applyAlignment="1">
      <alignment horizontal="center" vertical="distributed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3" fillId="0" borderId="0" xfId="0" applyFont="1" applyAlignment="1">
      <alignment horizontal="center" vertical="distributed"/>
    </xf>
    <xf numFmtId="0" fontId="2" fillId="0" borderId="24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18" xfId="0" applyFont="1" applyFill="1" applyBorder="1" applyAlignment="1">
      <alignment horizontal="center" wrapText="1"/>
    </xf>
    <xf numFmtId="0" fontId="2" fillId="4" borderId="19" xfId="0" applyFont="1" applyFill="1" applyBorder="1" applyAlignment="1">
      <alignment horizontal="center" wrapText="1"/>
    </xf>
    <xf numFmtId="0" fontId="2" fillId="0" borderId="18" xfId="0" applyNumberFormat="1" applyFont="1" applyBorder="1" applyAlignment="1">
      <alignment horizontal="center" wrapText="1"/>
    </xf>
    <xf numFmtId="0" fontId="2" fillId="0" borderId="19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="115" zoomScaleSheetLayoutView="115" workbookViewId="0" topLeftCell="A4">
      <selection activeCell="A2" sqref="A2:K2"/>
    </sheetView>
  </sheetViews>
  <sheetFormatPr defaultColWidth="9.00390625" defaultRowHeight="12.75"/>
  <cols>
    <col min="1" max="1" width="12.875" style="2" customWidth="1"/>
    <col min="2" max="2" width="6.875" style="2" customWidth="1"/>
    <col min="3" max="3" width="17.25390625" style="2" customWidth="1"/>
    <col min="4" max="5" width="9.75390625" style="2" bestFit="1" customWidth="1"/>
    <col min="6" max="6" width="9.75390625" style="2" customWidth="1"/>
    <col min="7" max="7" width="9.75390625" style="2" bestFit="1" customWidth="1"/>
    <col min="8" max="8" width="9.25390625" style="2" bestFit="1" customWidth="1"/>
    <col min="9" max="10" width="9.75390625" style="2" bestFit="1" customWidth="1"/>
    <col min="11" max="11" width="9.75390625" style="2" customWidth="1"/>
    <col min="12" max="14" width="9.125" style="2" customWidth="1"/>
    <col min="15" max="15" width="9.25390625" style="2" customWidth="1"/>
    <col min="16" max="16" width="8.875" style="2" customWidth="1"/>
    <col min="17" max="17" width="9.125" style="2" hidden="1" customWidth="1"/>
    <col min="18" max="16384" width="9.125" style="2" customWidth="1"/>
  </cols>
  <sheetData>
    <row r="1" spans="1:16" ht="12.75">
      <c r="A1" s="42"/>
      <c r="B1" s="42"/>
      <c r="C1" s="42"/>
      <c r="D1" s="42"/>
      <c r="E1" s="42"/>
      <c r="F1" s="42"/>
      <c r="G1" s="42"/>
      <c r="H1" s="42"/>
      <c r="I1" s="42"/>
      <c r="J1" s="42"/>
      <c r="K1" s="46"/>
      <c r="L1" s="41" t="s">
        <v>60</v>
      </c>
      <c r="M1" s="42"/>
      <c r="N1" s="42"/>
      <c r="O1" s="42"/>
      <c r="P1" s="42"/>
    </row>
    <row r="2" spans="1:16" ht="34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6"/>
      <c r="L2" s="42"/>
      <c r="M2" s="42"/>
      <c r="N2" s="42"/>
      <c r="O2" s="42"/>
      <c r="P2" s="42"/>
    </row>
    <row r="3" spans="1:16" ht="46.5" customHeight="1">
      <c r="A3" s="48" t="s">
        <v>29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ht="12.75" customHeight="1">
      <c r="A4" s="44" t="s">
        <v>20</v>
      </c>
      <c r="B4" s="44"/>
      <c r="C4" s="44" t="s">
        <v>21</v>
      </c>
      <c r="D4" s="47" t="s">
        <v>24</v>
      </c>
      <c r="E4" s="40" t="s">
        <v>23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ht="54.75" customHeight="1">
      <c r="A5" s="44"/>
      <c r="B5" s="44"/>
      <c r="C5" s="45"/>
      <c r="D5" s="47"/>
      <c r="E5" s="11">
        <v>2019</v>
      </c>
      <c r="F5" s="11">
        <v>2020</v>
      </c>
      <c r="G5" s="11">
        <v>2021</v>
      </c>
      <c r="H5" s="11">
        <v>2022</v>
      </c>
      <c r="I5" s="11">
        <v>2023</v>
      </c>
      <c r="J5" s="11">
        <v>2024</v>
      </c>
      <c r="K5" s="11">
        <v>2025</v>
      </c>
      <c r="L5" s="11">
        <v>2026</v>
      </c>
      <c r="M5" s="11">
        <v>2027</v>
      </c>
      <c r="N5" s="11">
        <v>2028</v>
      </c>
      <c r="O5" s="11">
        <v>2029</v>
      </c>
      <c r="P5" s="11">
        <v>2030</v>
      </c>
    </row>
    <row r="6" spans="1:16" ht="14.25" customHeight="1">
      <c r="A6" s="40">
        <v>1</v>
      </c>
      <c r="B6" s="40"/>
      <c r="C6" s="27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25"/>
      <c r="M6" s="25"/>
      <c r="N6" s="25"/>
      <c r="O6" s="25"/>
      <c r="P6" s="25"/>
    </row>
    <row r="7" spans="1:16" s="12" customFormat="1" ht="20.25" customHeight="1">
      <c r="A7" s="43" t="s">
        <v>25</v>
      </c>
      <c r="B7" s="43"/>
      <c r="C7" s="4" t="s">
        <v>8</v>
      </c>
      <c r="D7" s="8">
        <f>D12+D18+D23</f>
        <v>132906.69999999998</v>
      </c>
      <c r="E7" s="8">
        <f>E8+E9+E10+E11</f>
        <v>10867.599999999999</v>
      </c>
      <c r="F7" s="8">
        <f>F8+F9+F10+F11</f>
        <v>10876.2</v>
      </c>
      <c r="G7" s="8">
        <f>G8+G9+G10+G11</f>
        <v>11347.6</v>
      </c>
      <c r="H7" s="8">
        <f>H8+H10+H9</f>
        <v>11548.9</v>
      </c>
      <c r="I7" s="8">
        <f aca="true" t="shared" si="0" ref="I7:P7">I8+I10</f>
        <v>11033.3</v>
      </c>
      <c r="J7" s="8">
        <f t="shared" si="0"/>
        <v>11033.3</v>
      </c>
      <c r="K7" s="8">
        <f t="shared" si="0"/>
        <v>11033.3</v>
      </c>
      <c r="L7" s="8">
        <f t="shared" si="0"/>
        <v>11033.3</v>
      </c>
      <c r="M7" s="8">
        <f t="shared" si="0"/>
        <v>11033.3</v>
      </c>
      <c r="N7" s="8">
        <f t="shared" si="0"/>
        <v>11033.3</v>
      </c>
      <c r="O7" s="8">
        <f t="shared" si="0"/>
        <v>11033.3</v>
      </c>
      <c r="P7" s="8">
        <f t="shared" si="0"/>
        <v>11033.3</v>
      </c>
    </row>
    <row r="8" spans="1:16" s="12" customFormat="1" ht="19.5" customHeight="1">
      <c r="A8" s="43"/>
      <c r="B8" s="43"/>
      <c r="C8" s="13" t="s">
        <v>22</v>
      </c>
      <c r="D8" s="8">
        <f>D13+D19+D24</f>
        <v>132828.99999999997</v>
      </c>
      <c r="E8" s="8">
        <f aca="true" t="shared" si="1" ref="E8:P8">E13+E19+E24</f>
        <v>10821.099999999999</v>
      </c>
      <c r="F8" s="8">
        <f t="shared" si="1"/>
        <v>10845</v>
      </c>
      <c r="G8" s="8">
        <f t="shared" si="1"/>
        <v>11347.6</v>
      </c>
      <c r="H8" s="8">
        <f t="shared" si="1"/>
        <v>11548.9</v>
      </c>
      <c r="I8" s="8">
        <f t="shared" si="1"/>
        <v>11033.3</v>
      </c>
      <c r="J8" s="8">
        <f t="shared" si="1"/>
        <v>11033.3</v>
      </c>
      <c r="K8" s="8">
        <f t="shared" si="1"/>
        <v>11033.3</v>
      </c>
      <c r="L8" s="8">
        <f t="shared" si="1"/>
        <v>11033.3</v>
      </c>
      <c r="M8" s="8">
        <f t="shared" si="1"/>
        <v>11033.3</v>
      </c>
      <c r="N8" s="8">
        <f t="shared" si="1"/>
        <v>11033.3</v>
      </c>
      <c r="O8" s="8">
        <f t="shared" si="1"/>
        <v>11033.3</v>
      </c>
      <c r="P8" s="8">
        <f t="shared" si="1"/>
        <v>11033.3</v>
      </c>
    </row>
    <row r="9" spans="1:16" s="12" customFormat="1" ht="18.75" customHeight="1">
      <c r="A9" s="43"/>
      <c r="B9" s="43"/>
      <c r="C9" s="13" t="s">
        <v>11</v>
      </c>
      <c r="D9" s="8">
        <f aca="true" t="shared" si="2" ref="D9:D17">E9+F9+G9+H9+I9+J9+K9+L9+M9+N9+O9+P9</f>
        <v>77.7</v>
      </c>
      <c r="E9" s="8">
        <f>E14+E20+E25</f>
        <v>46.5</v>
      </c>
      <c r="F9" s="8">
        <f>F14+F20+F25</f>
        <v>31.2</v>
      </c>
      <c r="G9" s="8">
        <f aca="true" t="shared" si="3" ref="G9:P9">G14+G20+G25</f>
        <v>0</v>
      </c>
      <c r="H9" s="8">
        <f t="shared" si="3"/>
        <v>0</v>
      </c>
      <c r="I9" s="8">
        <f t="shared" si="3"/>
        <v>0</v>
      </c>
      <c r="J9" s="8">
        <f t="shared" si="3"/>
        <v>0</v>
      </c>
      <c r="K9" s="8">
        <f t="shared" si="3"/>
        <v>0</v>
      </c>
      <c r="L9" s="8">
        <f t="shared" si="3"/>
        <v>0</v>
      </c>
      <c r="M9" s="8">
        <f t="shared" si="3"/>
        <v>0</v>
      </c>
      <c r="N9" s="8">
        <f t="shared" si="3"/>
        <v>0</v>
      </c>
      <c r="O9" s="8">
        <f t="shared" si="3"/>
        <v>0</v>
      </c>
      <c r="P9" s="8">
        <f t="shared" si="3"/>
        <v>0</v>
      </c>
    </row>
    <row r="10" spans="1:16" s="12" customFormat="1" ht="27">
      <c r="A10" s="43"/>
      <c r="B10" s="43"/>
      <c r="C10" s="13" t="s">
        <v>12</v>
      </c>
      <c r="D10" s="8">
        <f t="shared" si="2"/>
        <v>0</v>
      </c>
      <c r="E10" s="8">
        <f>E15</f>
        <v>0</v>
      </c>
      <c r="F10" s="8">
        <f aca="true" t="shared" si="4" ref="F10:K10">F15</f>
        <v>0</v>
      </c>
      <c r="G10" s="8">
        <f t="shared" si="4"/>
        <v>0</v>
      </c>
      <c r="H10" s="8">
        <f t="shared" si="4"/>
        <v>0</v>
      </c>
      <c r="I10" s="8">
        <f t="shared" si="4"/>
        <v>0</v>
      </c>
      <c r="J10" s="8">
        <f t="shared" si="4"/>
        <v>0</v>
      </c>
      <c r="K10" s="8">
        <f t="shared" si="4"/>
        <v>0</v>
      </c>
      <c r="L10" s="4"/>
      <c r="M10" s="4"/>
      <c r="N10" s="4"/>
      <c r="O10" s="4"/>
      <c r="P10" s="4"/>
    </row>
    <row r="11" spans="1:16" s="12" customFormat="1" ht="24.75" customHeight="1">
      <c r="A11" s="43"/>
      <c r="B11" s="43"/>
      <c r="C11" s="13" t="s">
        <v>13</v>
      </c>
      <c r="D11" s="8">
        <f t="shared" si="2"/>
        <v>0</v>
      </c>
      <c r="E11" s="8"/>
      <c r="F11" s="8"/>
      <c r="G11" s="8"/>
      <c r="H11" s="8"/>
      <c r="I11" s="8"/>
      <c r="J11" s="8"/>
      <c r="K11" s="4"/>
      <c r="L11" s="4"/>
      <c r="M11" s="4"/>
      <c r="N11" s="4"/>
      <c r="O11" s="4"/>
      <c r="P11" s="4"/>
    </row>
    <row r="12" spans="1:16" s="12" customFormat="1" ht="21.75" customHeight="1">
      <c r="A12" s="39" t="s">
        <v>26</v>
      </c>
      <c r="B12" s="39"/>
      <c r="C12" s="4" t="s">
        <v>8</v>
      </c>
      <c r="D12" s="8">
        <f t="shared" si="2"/>
        <v>813.2000000000002</v>
      </c>
      <c r="E12" s="8">
        <f aca="true" t="shared" si="5" ref="E12:P12">E13+E14+E15+E17</f>
        <v>57.3</v>
      </c>
      <c r="F12" s="8">
        <f t="shared" si="5"/>
        <v>44.1</v>
      </c>
      <c r="G12" s="8">
        <f t="shared" si="5"/>
        <v>70.7</v>
      </c>
      <c r="H12" s="8">
        <f t="shared" si="5"/>
        <v>72.3</v>
      </c>
      <c r="I12" s="8">
        <f t="shared" si="5"/>
        <v>71.1</v>
      </c>
      <c r="J12" s="8">
        <f>J13+J14+J15+J17</f>
        <v>71.1</v>
      </c>
      <c r="K12" s="8">
        <f t="shared" si="5"/>
        <v>71.1</v>
      </c>
      <c r="L12" s="8">
        <f t="shared" si="5"/>
        <v>71.1</v>
      </c>
      <c r="M12" s="8">
        <f t="shared" si="5"/>
        <v>71.1</v>
      </c>
      <c r="N12" s="8">
        <f t="shared" si="5"/>
        <v>71.1</v>
      </c>
      <c r="O12" s="8">
        <f t="shared" si="5"/>
        <v>71.1</v>
      </c>
      <c r="P12" s="8">
        <f t="shared" si="5"/>
        <v>71.1</v>
      </c>
    </row>
    <row r="13" spans="1:16" s="12" customFormat="1" ht="21" customHeight="1">
      <c r="A13" s="39"/>
      <c r="B13" s="39"/>
      <c r="C13" s="13" t="s">
        <v>22</v>
      </c>
      <c r="D13" s="8">
        <f t="shared" si="2"/>
        <v>813.2000000000002</v>
      </c>
      <c r="E13" s="8">
        <v>57.3</v>
      </c>
      <c r="F13" s="8">
        <v>44.1</v>
      </c>
      <c r="G13" s="8">
        <v>70.7</v>
      </c>
      <c r="H13" s="8">
        <v>72.3</v>
      </c>
      <c r="I13" s="8">
        <v>71.1</v>
      </c>
      <c r="J13" s="8">
        <v>71.1</v>
      </c>
      <c r="K13" s="8">
        <v>71.1</v>
      </c>
      <c r="L13" s="8">
        <v>71.1</v>
      </c>
      <c r="M13" s="8">
        <v>71.1</v>
      </c>
      <c r="N13" s="8">
        <v>71.1</v>
      </c>
      <c r="O13" s="8">
        <v>71.1</v>
      </c>
      <c r="P13" s="8">
        <v>71.1</v>
      </c>
    </row>
    <row r="14" spans="1:16" s="12" customFormat="1" ht="19.5" customHeight="1">
      <c r="A14" s="39"/>
      <c r="B14" s="39"/>
      <c r="C14" s="13" t="s">
        <v>11</v>
      </c>
      <c r="D14" s="8">
        <f t="shared" si="2"/>
        <v>0</v>
      </c>
      <c r="E14" s="8">
        <v>0</v>
      </c>
      <c r="F14" s="8"/>
      <c r="G14" s="8"/>
      <c r="H14" s="8"/>
      <c r="I14" s="8"/>
      <c r="J14" s="8"/>
      <c r="K14" s="3"/>
      <c r="L14" s="4"/>
      <c r="M14" s="4"/>
      <c r="N14" s="4"/>
      <c r="O14" s="4"/>
      <c r="P14" s="4"/>
    </row>
    <row r="15" spans="1:16" s="12" customFormat="1" ht="24.75" customHeight="1">
      <c r="A15" s="39"/>
      <c r="B15" s="39"/>
      <c r="C15" s="13" t="s">
        <v>12</v>
      </c>
      <c r="D15" s="8">
        <f t="shared" si="2"/>
        <v>0</v>
      </c>
      <c r="E15" s="8"/>
      <c r="F15" s="8"/>
      <c r="G15" s="8"/>
      <c r="H15" s="8"/>
      <c r="I15" s="8"/>
      <c r="J15" s="8"/>
      <c r="K15" s="3"/>
      <c r="L15" s="4"/>
      <c r="M15" s="4"/>
      <c r="N15" s="4"/>
      <c r="O15" s="4"/>
      <c r="P15" s="4"/>
    </row>
    <row r="16" spans="1:16" s="12" customFormat="1" ht="30" customHeight="1">
      <c r="A16" s="39"/>
      <c r="B16" s="39"/>
      <c r="C16" s="13" t="s">
        <v>13</v>
      </c>
      <c r="D16" s="8">
        <f t="shared" si="2"/>
        <v>0</v>
      </c>
      <c r="E16" s="8"/>
      <c r="F16" s="8"/>
      <c r="G16" s="8"/>
      <c r="H16" s="8"/>
      <c r="I16" s="8"/>
      <c r="J16" s="8"/>
      <c r="K16" s="7"/>
      <c r="L16" s="4"/>
      <c r="M16" s="4"/>
      <c r="N16" s="4"/>
      <c r="O16" s="4"/>
      <c r="P16" s="4"/>
    </row>
    <row r="17" spans="1:16" s="12" customFormat="1" ht="27.75" customHeight="1">
      <c r="A17" s="39"/>
      <c r="B17" s="39"/>
      <c r="C17" s="13" t="s">
        <v>13</v>
      </c>
      <c r="D17" s="8">
        <f t="shared" si="2"/>
        <v>0</v>
      </c>
      <c r="E17" s="8"/>
      <c r="F17" s="8"/>
      <c r="G17" s="26"/>
      <c r="H17" s="8"/>
      <c r="I17" s="8"/>
      <c r="J17" s="8"/>
      <c r="K17" s="3"/>
      <c r="L17" s="4"/>
      <c r="M17" s="4"/>
      <c r="N17" s="4"/>
      <c r="O17" s="4"/>
      <c r="P17" s="4"/>
    </row>
    <row r="18" spans="1:16" s="12" customFormat="1" ht="17.25" customHeight="1">
      <c r="A18" s="38" t="s">
        <v>27</v>
      </c>
      <c r="B18" s="38"/>
      <c r="C18" s="28" t="s">
        <v>8</v>
      </c>
      <c r="D18" s="29">
        <f aca="true" t="shared" si="6" ref="D18:D24">E18+F18+G18+H18+I18+J18+K18+L18+M18+N18+O18+P18</f>
        <v>119403.59999999998</v>
      </c>
      <c r="E18" s="29">
        <f aca="true" t="shared" si="7" ref="E18:P18">E19+E20+E21+E22</f>
        <v>9786.8</v>
      </c>
      <c r="F18" s="29">
        <f t="shared" si="7"/>
        <v>9763.7</v>
      </c>
      <c r="G18" s="29">
        <f t="shared" si="7"/>
        <v>10208.5</v>
      </c>
      <c r="H18" s="29">
        <f t="shared" si="7"/>
        <v>10377.4</v>
      </c>
      <c r="I18" s="29">
        <f t="shared" si="7"/>
        <v>9908.4</v>
      </c>
      <c r="J18" s="29">
        <f t="shared" si="7"/>
        <v>9908.4</v>
      </c>
      <c r="K18" s="29">
        <f t="shared" si="7"/>
        <v>9908.4</v>
      </c>
      <c r="L18" s="29">
        <f t="shared" si="7"/>
        <v>9908.4</v>
      </c>
      <c r="M18" s="29">
        <f t="shared" si="7"/>
        <v>9908.4</v>
      </c>
      <c r="N18" s="29">
        <f t="shared" si="7"/>
        <v>9908.4</v>
      </c>
      <c r="O18" s="29">
        <f t="shared" si="7"/>
        <v>9908.4</v>
      </c>
      <c r="P18" s="29">
        <f t="shared" si="7"/>
        <v>9908.4</v>
      </c>
    </row>
    <row r="19" spans="1:16" s="12" customFormat="1" ht="18.75" customHeight="1">
      <c r="A19" s="38"/>
      <c r="B19" s="38"/>
      <c r="C19" s="30" t="s">
        <v>22</v>
      </c>
      <c r="D19" s="29">
        <f t="shared" si="6"/>
        <v>119325.89999999997</v>
      </c>
      <c r="E19" s="29">
        <v>9740.3</v>
      </c>
      <c r="F19" s="29">
        <v>9732.5</v>
      </c>
      <c r="G19" s="29">
        <v>10208.5</v>
      </c>
      <c r="H19" s="29">
        <v>10377.4</v>
      </c>
      <c r="I19" s="29">
        <v>9908.4</v>
      </c>
      <c r="J19" s="29">
        <v>9908.4</v>
      </c>
      <c r="K19" s="29">
        <v>9908.4</v>
      </c>
      <c r="L19" s="29">
        <v>9908.4</v>
      </c>
      <c r="M19" s="29">
        <v>9908.4</v>
      </c>
      <c r="N19" s="29">
        <v>9908.4</v>
      </c>
      <c r="O19" s="29">
        <v>9908.4</v>
      </c>
      <c r="P19" s="29">
        <v>9908.4</v>
      </c>
    </row>
    <row r="20" spans="1:16" s="12" customFormat="1" ht="18.75" customHeight="1">
      <c r="A20" s="38"/>
      <c r="B20" s="38"/>
      <c r="C20" s="30" t="s">
        <v>11</v>
      </c>
      <c r="D20" s="29">
        <f t="shared" si="6"/>
        <v>77.7</v>
      </c>
      <c r="E20" s="29">
        <v>46.5</v>
      </c>
      <c r="F20" s="29">
        <v>31.2</v>
      </c>
      <c r="G20" s="29"/>
      <c r="H20" s="29"/>
      <c r="I20" s="29"/>
      <c r="J20" s="29"/>
      <c r="K20" s="31"/>
      <c r="L20" s="28"/>
      <c r="M20" s="28"/>
      <c r="N20" s="28"/>
      <c r="O20" s="28"/>
      <c r="P20" s="28"/>
    </row>
    <row r="21" spans="1:16" s="12" customFormat="1" ht="26.25" customHeight="1">
      <c r="A21" s="38"/>
      <c r="B21" s="38"/>
      <c r="C21" s="30" t="s">
        <v>12</v>
      </c>
      <c r="D21" s="29">
        <f t="shared" si="6"/>
        <v>0</v>
      </c>
      <c r="E21" s="29"/>
      <c r="F21" s="29"/>
      <c r="G21" s="29"/>
      <c r="H21" s="29"/>
      <c r="I21" s="29"/>
      <c r="J21" s="29"/>
      <c r="K21" s="31"/>
      <c r="L21" s="28"/>
      <c r="M21" s="28"/>
      <c r="N21" s="28"/>
      <c r="O21" s="28"/>
      <c r="P21" s="28"/>
    </row>
    <row r="22" spans="1:16" s="12" customFormat="1" ht="27">
      <c r="A22" s="38"/>
      <c r="B22" s="38"/>
      <c r="C22" s="30" t="s">
        <v>13</v>
      </c>
      <c r="D22" s="29">
        <f t="shared" si="6"/>
        <v>0</v>
      </c>
      <c r="E22" s="29"/>
      <c r="F22" s="29"/>
      <c r="G22" s="29"/>
      <c r="H22" s="29"/>
      <c r="I22" s="29"/>
      <c r="J22" s="29"/>
      <c r="K22" s="28"/>
      <c r="L22" s="28"/>
      <c r="M22" s="28"/>
      <c r="N22" s="28"/>
      <c r="O22" s="28"/>
      <c r="P22" s="28"/>
    </row>
    <row r="23" spans="1:16" s="12" customFormat="1" ht="17.25" customHeight="1">
      <c r="A23" s="39" t="s">
        <v>28</v>
      </c>
      <c r="B23" s="39"/>
      <c r="C23" s="4" t="s">
        <v>8</v>
      </c>
      <c r="D23" s="29">
        <f t="shared" si="6"/>
        <v>12689.899999999998</v>
      </c>
      <c r="E23" s="8">
        <f aca="true" t="shared" si="8" ref="E23:P23">E24+E25+E26+E27</f>
        <v>1023.5</v>
      </c>
      <c r="F23" s="8">
        <f t="shared" si="8"/>
        <v>1068.4</v>
      </c>
      <c r="G23" s="8">
        <f t="shared" si="8"/>
        <v>1068.4</v>
      </c>
      <c r="H23" s="8">
        <f t="shared" si="8"/>
        <v>1099.2</v>
      </c>
      <c r="I23" s="8">
        <f t="shared" si="8"/>
        <v>1053.8</v>
      </c>
      <c r="J23" s="8">
        <f t="shared" si="8"/>
        <v>1053.8</v>
      </c>
      <c r="K23" s="8">
        <f t="shared" si="8"/>
        <v>1053.8</v>
      </c>
      <c r="L23" s="8">
        <f t="shared" si="8"/>
        <v>1053.8</v>
      </c>
      <c r="M23" s="8">
        <f t="shared" si="8"/>
        <v>1053.8</v>
      </c>
      <c r="N23" s="8">
        <f t="shared" si="8"/>
        <v>1053.8</v>
      </c>
      <c r="O23" s="8">
        <f t="shared" si="8"/>
        <v>1053.8</v>
      </c>
      <c r="P23" s="8">
        <f t="shared" si="8"/>
        <v>1053.8</v>
      </c>
    </row>
    <row r="24" spans="1:16" s="12" customFormat="1" ht="18.75" customHeight="1">
      <c r="A24" s="39"/>
      <c r="B24" s="39"/>
      <c r="C24" s="13" t="s">
        <v>22</v>
      </c>
      <c r="D24" s="29">
        <f t="shared" si="6"/>
        <v>12689.899999999998</v>
      </c>
      <c r="E24" s="8">
        <v>1023.5</v>
      </c>
      <c r="F24" s="8">
        <v>1068.4</v>
      </c>
      <c r="G24" s="8">
        <v>1068.4</v>
      </c>
      <c r="H24" s="8">
        <v>1099.2</v>
      </c>
      <c r="I24" s="8">
        <v>1053.8</v>
      </c>
      <c r="J24" s="8">
        <v>1053.8</v>
      </c>
      <c r="K24" s="8">
        <v>1053.8</v>
      </c>
      <c r="L24" s="8">
        <v>1053.8</v>
      </c>
      <c r="M24" s="8">
        <v>1053.8</v>
      </c>
      <c r="N24" s="8">
        <v>1053.8</v>
      </c>
      <c r="O24" s="8">
        <v>1053.8</v>
      </c>
      <c r="P24" s="8">
        <v>1053.8</v>
      </c>
    </row>
    <row r="25" spans="1:16" s="12" customFormat="1" ht="18.75" customHeight="1">
      <c r="A25" s="39"/>
      <c r="B25" s="39"/>
      <c r="C25" s="13" t="s">
        <v>11</v>
      </c>
      <c r="D25" s="8">
        <f>E25+F25+G25+H25+I25+J25</f>
        <v>0</v>
      </c>
      <c r="E25" s="8"/>
      <c r="F25" s="8"/>
      <c r="G25" s="8"/>
      <c r="H25" s="8"/>
      <c r="I25" s="8"/>
      <c r="J25" s="8"/>
      <c r="K25" s="7"/>
      <c r="L25" s="4"/>
      <c r="M25" s="4"/>
      <c r="N25" s="4"/>
      <c r="O25" s="4"/>
      <c r="P25" s="4"/>
    </row>
    <row r="26" spans="1:16" s="12" customFormat="1" ht="26.25" customHeight="1">
      <c r="A26" s="39"/>
      <c r="B26" s="39"/>
      <c r="C26" s="13" t="s">
        <v>12</v>
      </c>
      <c r="D26" s="8">
        <f>E26+F26+G26+H26+I26+J26+K26+L26+M26+N26+O26+P26</f>
        <v>0</v>
      </c>
      <c r="E26" s="8"/>
      <c r="F26" s="8"/>
      <c r="G26" s="8"/>
      <c r="H26" s="8"/>
      <c r="I26" s="8"/>
      <c r="J26" s="8"/>
      <c r="K26" s="7"/>
      <c r="L26" s="4"/>
      <c r="M26" s="4"/>
      <c r="N26" s="4"/>
      <c r="O26" s="4"/>
      <c r="P26" s="4"/>
    </row>
    <row r="27" spans="1:16" s="12" customFormat="1" ht="27">
      <c r="A27" s="39"/>
      <c r="B27" s="39"/>
      <c r="C27" s="13" t="s">
        <v>13</v>
      </c>
      <c r="D27" s="8">
        <f>E27+F27+G27+H27+I27+J27</f>
        <v>0</v>
      </c>
      <c r="E27" s="8"/>
      <c r="F27" s="8"/>
      <c r="G27" s="8"/>
      <c r="H27" s="8"/>
      <c r="I27" s="8"/>
      <c r="J27" s="8"/>
      <c r="K27" s="4"/>
      <c r="L27" s="4"/>
      <c r="M27" s="4"/>
      <c r="N27" s="4"/>
      <c r="O27" s="4"/>
      <c r="P27" s="4"/>
    </row>
  </sheetData>
  <sheetProtection/>
  <mergeCells count="13">
    <mergeCell ref="E4:P4"/>
    <mergeCell ref="D4:D5"/>
    <mergeCell ref="A3:P3"/>
    <mergeCell ref="A18:B22"/>
    <mergeCell ref="A23:B27"/>
    <mergeCell ref="A6:B6"/>
    <mergeCell ref="L1:P2"/>
    <mergeCell ref="A7:B11"/>
    <mergeCell ref="A12:B17"/>
    <mergeCell ref="C4:C5"/>
    <mergeCell ref="A1:K1"/>
    <mergeCell ref="A2:K2"/>
    <mergeCell ref="A4:B5"/>
  </mergeCells>
  <printOptions/>
  <pageMargins left="0.75" right="0.3453125" top="0.5489583333333333" bottom="1" header="0.5" footer="0.5"/>
  <pageSetup horizontalDpi="600" verticalDpi="600" orientation="landscape" paperSize="9" scale="85" r:id="rId1"/>
  <colBreaks count="1" manualBreakCount="1">
    <brk id="16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tabSelected="1" view="pageBreakPreview" zoomScaleSheetLayoutView="100" zoomScalePageLayoutView="115" workbookViewId="0" topLeftCell="A10">
      <selection activeCell="A22" sqref="A22:T29"/>
    </sheetView>
  </sheetViews>
  <sheetFormatPr defaultColWidth="9.00390625" defaultRowHeight="12.75"/>
  <cols>
    <col min="1" max="1" width="7.00390625" style="2" customWidth="1"/>
    <col min="2" max="2" width="34.25390625" style="2" customWidth="1"/>
    <col min="3" max="3" width="22.00390625" style="2" customWidth="1"/>
    <col min="4" max="5" width="6.25390625" style="2" customWidth="1"/>
    <col min="6" max="6" width="13.25390625" style="2" customWidth="1"/>
    <col min="7" max="7" width="6.25390625" style="2" customWidth="1"/>
    <col min="8" max="10" width="12.00390625" style="2" customWidth="1"/>
    <col min="11" max="11" width="12.00390625" style="10" customWidth="1"/>
    <col min="12" max="14" width="12.00390625" style="2" customWidth="1"/>
    <col min="15" max="15" width="12.00390625" style="15" customWidth="1"/>
    <col min="16" max="17" width="12.00390625" style="2" customWidth="1"/>
    <col min="18" max="18" width="11.375" style="2" customWidth="1"/>
    <col min="19" max="19" width="11.25390625" style="2" customWidth="1"/>
    <col min="20" max="20" width="11.375" style="2" customWidth="1"/>
    <col min="21" max="16384" width="9.125" style="2" customWidth="1"/>
  </cols>
  <sheetData>
    <row r="1" spans="1:20" ht="54" customHeight="1">
      <c r="A1" s="18"/>
      <c r="B1" s="18"/>
      <c r="C1" s="18"/>
      <c r="D1" s="18"/>
      <c r="E1" s="18"/>
      <c r="F1" s="18"/>
      <c r="G1" s="18"/>
      <c r="H1" s="18"/>
      <c r="I1" s="49" t="s">
        <v>59</v>
      </c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19" ht="12.75" customHeight="1">
      <c r="A2" s="71" t="s">
        <v>58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19" ht="18.7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1"/>
      <c r="K4" s="9"/>
      <c r="L4" s="1"/>
      <c r="M4" s="1"/>
      <c r="N4" s="1"/>
    </row>
    <row r="5" spans="1:20" ht="12.75" customHeight="1">
      <c r="A5" s="50" t="s">
        <v>14</v>
      </c>
      <c r="B5" s="51"/>
      <c r="C5" s="62" t="s">
        <v>15</v>
      </c>
      <c r="D5" s="50" t="s">
        <v>6</v>
      </c>
      <c r="E5" s="65"/>
      <c r="F5" s="65"/>
      <c r="G5" s="51"/>
      <c r="H5" s="56" t="s">
        <v>7</v>
      </c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57"/>
    </row>
    <row r="6" spans="1:20" ht="12.75">
      <c r="A6" s="52"/>
      <c r="B6" s="53"/>
      <c r="C6" s="63"/>
      <c r="D6" s="66"/>
      <c r="E6" s="67"/>
      <c r="F6" s="67"/>
      <c r="G6" s="68"/>
      <c r="H6" s="69" t="s">
        <v>16</v>
      </c>
      <c r="I6" s="56" t="s">
        <v>0</v>
      </c>
      <c r="J6" s="72"/>
      <c r="K6" s="72"/>
      <c r="L6" s="72"/>
      <c r="M6" s="72"/>
      <c r="N6" s="72"/>
      <c r="O6" s="72"/>
      <c r="P6" s="72"/>
      <c r="Q6" s="72"/>
      <c r="R6" s="72"/>
      <c r="S6" s="72"/>
      <c r="T6" s="57"/>
    </row>
    <row r="7" spans="1:20" ht="35.25" customHeight="1">
      <c r="A7" s="54"/>
      <c r="B7" s="55"/>
      <c r="C7" s="64"/>
      <c r="D7" s="3" t="s">
        <v>1</v>
      </c>
      <c r="E7" s="3" t="s">
        <v>2</v>
      </c>
      <c r="F7" s="3" t="s">
        <v>3</v>
      </c>
      <c r="G7" s="3" t="s">
        <v>4</v>
      </c>
      <c r="H7" s="70"/>
      <c r="I7" s="3">
        <v>2019</v>
      </c>
      <c r="J7" s="3">
        <v>2020</v>
      </c>
      <c r="K7" s="16">
        <v>2021</v>
      </c>
      <c r="L7" s="3">
        <v>2022</v>
      </c>
      <c r="M7" s="3">
        <v>2023</v>
      </c>
      <c r="N7" s="3">
        <v>2024</v>
      </c>
      <c r="O7" s="14">
        <v>2025</v>
      </c>
      <c r="P7" s="14">
        <v>2026</v>
      </c>
      <c r="Q7" s="14">
        <v>2027</v>
      </c>
      <c r="R7" s="14">
        <v>2028</v>
      </c>
      <c r="S7" s="14">
        <v>2029</v>
      </c>
      <c r="T7" s="14">
        <v>2030</v>
      </c>
    </row>
    <row r="8" spans="1:20" ht="12.75">
      <c r="A8" s="56">
        <v>1</v>
      </c>
      <c r="B8" s="57"/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3">
        <v>8</v>
      </c>
      <c r="J8" s="3">
        <v>9</v>
      </c>
      <c r="K8" s="5" t="s">
        <v>17</v>
      </c>
      <c r="L8" s="3">
        <v>11</v>
      </c>
      <c r="M8" s="3">
        <v>12</v>
      </c>
      <c r="N8" s="3">
        <v>13</v>
      </c>
      <c r="O8" s="14">
        <v>14</v>
      </c>
      <c r="P8" s="14">
        <v>15</v>
      </c>
      <c r="Q8" s="14">
        <v>16</v>
      </c>
      <c r="R8" s="14">
        <v>17</v>
      </c>
      <c r="S8" s="14">
        <v>18</v>
      </c>
      <c r="T8" s="14">
        <v>19</v>
      </c>
    </row>
    <row r="9" spans="1:20" ht="22.5" customHeight="1">
      <c r="A9" s="58" t="s">
        <v>30</v>
      </c>
      <c r="B9" s="59"/>
      <c r="C9" s="20" t="s">
        <v>9</v>
      </c>
      <c r="D9" s="21" t="s">
        <v>5</v>
      </c>
      <c r="E9" s="21" t="s">
        <v>5</v>
      </c>
      <c r="F9" s="21" t="s">
        <v>5</v>
      </c>
      <c r="G9" s="21" t="s">
        <v>5</v>
      </c>
      <c r="H9" s="34">
        <f>H10</f>
        <v>132778.7</v>
      </c>
      <c r="I9" s="34">
        <f aca="true" t="shared" si="0" ref="I9:T9">I10</f>
        <v>10867.6</v>
      </c>
      <c r="J9" s="34">
        <f t="shared" si="0"/>
        <v>10748.2</v>
      </c>
      <c r="K9" s="34">
        <f t="shared" si="0"/>
        <v>11347.6</v>
      </c>
      <c r="L9" s="34">
        <f t="shared" si="0"/>
        <v>11548.9</v>
      </c>
      <c r="M9" s="34">
        <f t="shared" si="0"/>
        <v>11033.300000000001</v>
      </c>
      <c r="N9" s="34">
        <f t="shared" si="0"/>
        <v>11033.300000000001</v>
      </c>
      <c r="O9" s="34">
        <f t="shared" si="0"/>
        <v>11033.300000000001</v>
      </c>
      <c r="P9" s="34">
        <f t="shared" si="0"/>
        <v>11033.300000000001</v>
      </c>
      <c r="Q9" s="34">
        <f t="shared" si="0"/>
        <v>11033.300000000001</v>
      </c>
      <c r="R9" s="34">
        <f t="shared" si="0"/>
        <v>11033.300000000001</v>
      </c>
      <c r="S9" s="34">
        <f t="shared" si="0"/>
        <v>11033.300000000001</v>
      </c>
      <c r="T9" s="34">
        <f t="shared" si="0"/>
        <v>11033.300000000001</v>
      </c>
    </row>
    <row r="10" spans="1:20" ht="39.75" customHeight="1">
      <c r="A10" s="60"/>
      <c r="B10" s="61"/>
      <c r="C10" s="22" t="s">
        <v>18</v>
      </c>
      <c r="D10" s="21">
        <v>951</v>
      </c>
      <c r="E10" s="21" t="s">
        <v>5</v>
      </c>
      <c r="F10" s="21" t="s">
        <v>5</v>
      </c>
      <c r="G10" s="21" t="s">
        <v>5</v>
      </c>
      <c r="H10" s="34">
        <f>H11+H14+H20</f>
        <v>132778.7</v>
      </c>
      <c r="I10" s="34">
        <f aca="true" t="shared" si="1" ref="I10:T10">I11+I14+I20</f>
        <v>10867.6</v>
      </c>
      <c r="J10" s="34">
        <f t="shared" si="1"/>
        <v>10748.2</v>
      </c>
      <c r="K10" s="34">
        <f t="shared" si="1"/>
        <v>11347.6</v>
      </c>
      <c r="L10" s="34">
        <f t="shared" si="1"/>
        <v>11548.9</v>
      </c>
      <c r="M10" s="34">
        <f t="shared" si="1"/>
        <v>11033.300000000001</v>
      </c>
      <c r="N10" s="34">
        <f t="shared" si="1"/>
        <v>11033.300000000001</v>
      </c>
      <c r="O10" s="34">
        <f t="shared" si="1"/>
        <v>11033.300000000001</v>
      </c>
      <c r="P10" s="34">
        <f t="shared" si="1"/>
        <v>11033.300000000001</v>
      </c>
      <c r="Q10" s="34">
        <f t="shared" si="1"/>
        <v>11033.300000000001</v>
      </c>
      <c r="R10" s="34">
        <f t="shared" si="1"/>
        <v>11033.300000000001</v>
      </c>
      <c r="S10" s="34">
        <f t="shared" si="1"/>
        <v>11033.300000000001</v>
      </c>
      <c r="T10" s="34">
        <f t="shared" si="1"/>
        <v>11033.300000000001</v>
      </c>
    </row>
    <row r="11" spans="1:20" ht="46.5" customHeight="1">
      <c r="A11" s="75" t="s">
        <v>31</v>
      </c>
      <c r="B11" s="76"/>
      <c r="C11" s="32" t="s">
        <v>18</v>
      </c>
      <c r="D11" s="19">
        <v>951</v>
      </c>
      <c r="E11" s="23" t="s">
        <v>39</v>
      </c>
      <c r="F11" s="23" t="s">
        <v>40</v>
      </c>
      <c r="G11" s="19" t="s">
        <v>5</v>
      </c>
      <c r="H11" s="35">
        <f>I11+J11+K11+L11+M11+N11+O11+P11+Q11+R11+S11+T11</f>
        <v>805.2000000000002</v>
      </c>
      <c r="I11" s="35">
        <f>I12+I13</f>
        <v>57.3</v>
      </c>
      <c r="J11" s="35">
        <f aca="true" t="shared" si="2" ref="J11:T11">J12+J13</f>
        <v>36.1</v>
      </c>
      <c r="K11" s="35">
        <f t="shared" si="2"/>
        <v>70.7</v>
      </c>
      <c r="L11" s="35">
        <f t="shared" si="2"/>
        <v>72.3</v>
      </c>
      <c r="M11" s="35">
        <f t="shared" si="2"/>
        <v>71.1</v>
      </c>
      <c r="N11" s="35">
        <f t="shared" si="2"/>
        <v>71.1</v>
      </c>
      <c r="O11" s="35">
        <f t="shared" si="2"/>
        <v>71.1</v>
      </c>
      <c r="P11" s="35">
        <f t="shared" si="2"/>
        <v>71.1</v>
      </c>
      <c r="Q11" s="35">
        <f t="shared" si="2"/>
        <v>71.1</v>
      </c>
      <c r="R11" s="35">
        <f t="shared" si="2"/>
        <v>71.1</v>
      </c>
      <c r="S11" s="35">
        <f t="shared" si="2"/>
        <v>71.1</v>
      </c>
      <c r="T11" s="35">
        <f t="shared" si="2"/>
        <v>71.1</v>
      </c>
    </row>
    <row r="12" spans="1:20" ht="47.25" customHeight="1">
      <c r="A12" s="73" t="s">
        <v>32</v>
      </c>
      <c r="B12" s="74"/>
      <c r="C12" s="17" t="s">
        <v>18</v>
      </c>
      <c r="D12" s="5">
        <v>951</v>
      </c>
      <c r="E12" s="5" t="s">
        <v>41</v>
      </c>
      <c r="F12" s="5" t="s">
        <v>42</v>
      </c>
      <c r="G12" s="5" t="s">
        <v>10</v>
      </c>
      <c r="H12" s="36">
        <f>I12+J12+K12+L12+M12+N12+O12+P12+Q12+R12+S12+T12</f>
        <v>333.3</v>
      </c>
      <c r="I12" s="37">
        <v>26.3</v>
      </c>
      <c r="J12" s="37">
        <v>7</v>
      </c>
      <c r="K12" s="37">
        <v>30</v>
      </c>
      <c r="L12" s="37">
        <v>30</v>
      </c>
      <c r="M12" s="37">
        <v>30</v>
      </c>
      <c r="N12" s="37">
        <v>30</v>
      </c>
      <c r="O12" s="37">
        <v>30</v>
      </c>
      <c r="P12" s="37">
        <v>30</v>
      </c>
      <c r="Q12" s="37">
        <v>30</v>
      </c>
      <c r="R12" s="37">
        <v>30</v>
      </c>
      <c r="S12" s="37">
        <v>30</v>
      </c>
      <c r="T12" s="37">
        <v>30</v>
      </c>
    </row>
    <row r="13" spans="1:20" s="6" customFormat="1" ht="42.75" customHeight="1">
      <c r="A13" s="77" t="s">
        <v>33</v>
      </c>
      <c r="B13" s="78"/>
      <c r="C13" s="17" t="s">
        <v>18</v>
      </c>
      <c r="D13" s="5">
        <v>951</v>
      </c>
      <c r="E13" s="5" t="s">
        <v>43</v>
      </c>
      <c r="F13" s="5" t="s">
        <v>44</v>
      </c>
      <c r="G13" s="5" t="s">
        <v>10</v>
      </c>
      <c r="H13" s="35">
        <f>I13+J13+K13+L13+M13+N13+O13+P13+Q13+R13+S13+T13</f>
        <v>471.90000000000015</v>
      </c>
      <c r="I13" s="37">
        <v>31</v>
      </c>
      <c r="J13" s="37">
        <v>29.1</v>
      </c>
      <c r="K13" s="37">
        <v>40.7</v>
      </c>
      <c r="L13" s="37">
        <v>42.3</v>
      </c>
      <c r="M13" s="37">
        <v>41.1</v>
      </c>
      <c r="N13" s="37">
        <v>41.1</v>
      </c>
      <c r="O13" s="37">
        <v>41.1</v>
      </c>
      <c r="P13" s="37">
        <v>41.1</v>
      </c>
      <c r="Q13" s="37">
        <v>41.1</v>
      </c>
      <c r="R13" s="37">
        <v>41.1</v>
      </c>
      <c r="S13" s="37">
        <v>41.1</v>
      </c>
      <c r="T13" s="37">
        <v>41.1</v>
      </c>
    </row>
    <row r="14" spans="1:20" s="6" customFormat="1" ht="42" customHeight="1">
      <c r="A14" s="82" t="s">
        <v>34</v>
      </c>
      <c r="B14" s="83"/>
      <c r="C14" s="24" t="s">
        <v>19</v>
      </c>
      <c r="D14" s="23">
        <v>951</v>
      </c>
      <c r="E14" s="23" t="s">
        <v>39</v>
      </c>
      <c r="F14" s="23" t="s">
        <v>45</v>
      </c>
      <c r="G14" s="19" t="s">
        <v>5</v>
      </c>
      <c r="H14" s="35">
        <f>H15+H16+H17+H18+H19</f>
        <v>119283.60000000002</v>
      </c>
      <c r="I14" s="35">
        <f>I15+I16+I17+I18+I19</f>
        <v>9786.800000000001</v>
      </c>
      <c r="J14" s="35">
        <f aca="true" t="shared" si="3" ref="J14:T14">J15+J16+J17+J18+J19</f>
        <v>9643.7</v>
      </c>
      <c r="K14" s="35">
        <f t="shared" si="3"/>
        <v>10208.5</v>
      </c>
      <c r="L14" s="35">
        <f t="shared" si="3"/>
        <v>10377.4</v>
      </c>
      <c r="M14" s="35">
        <f t="shared" si="3"/>
        <v>9908.400000000001</v>
      </c>
      <c r="N14" s="35">
        <f t="shared" si="3"/>
        <v>9908.400000000001</v>
      </c>
      <c r="O14" s="35">
        <f t="shared" si="3"/>
        <v>9908.400000000001</v>
      </c>
      <c r="P14" s="35">
        <f t="shared" si="3"/>
        <v>9908.400000000001</v>
      </c>
      <c r="Q14" s="35">
        <f t="shared" si="3"/>
        <v>9908.400000000001</v>
      </c>
      <c r="R14" s="35">
        <f t="shared" si="3"/>
        <v>9908.400000000001</v>
      </c>
      <c r="S14" s="35">
        <f t="shared" si="3"/>
        <v>9908.400000000001</v>
      </c>
      <c r="T14" s="35">
        <f t="shared" si="3"/>
        <v>9908.400000000001</v>
      </c>
    </row>
    <row r="15" spans="1:20" s="6" customFormat="1" ht="57" customHeight="1">
      <c r="A15" s="86" t="s">
        <v>35</v>
      </c>
      <c r="B15" s="87"/>
      <c r="C15" s="17" t="s">
        <v>18</v>
      </c>
      <c r="D15" s="5">
        <v>951</v>
      </c>
      <c r="E15" s="5" t="s">
        <v>43</v>
      </c>
      <c r="F15" s="5" t="s">
        <v>46</v>
      </c>
      <c r="G15" s="5" t="s">
        <v>47</v>
      </c>
      <c r="H15" s="35">
        <f>I15+J15+K15+L15+M15+N15+O15+P15+Q15+R15+S15+T15</f>
        <v>92097.80000000002</v>
      </c>
      <c r="I15" s="37">
        <v>7418.7</v>
      </c>
      <c r="J15" s="37">
        <v>7808</v>
      </c>
      <c r="K15" s="37">
        <v>7782</v>
      </c>
      <c r="L15" s="37">
        <v>7854.7</v>
      </c>
      <c r="M15" s="37">
        <v>7654.3</v>
      </c>
      <c r="N15" s="37">
        <v>7654.3</v>
      </c>
      <c r="O15" s="37">
        <v>7654.3</v>
      </c>
      <c r="P15" s="37">
        <v>7654.3</v>
      </c>
      <c r="Q15" s="37">
        <v>7654.3</v>
      </c>
      <c r="R15" s="37">
        <v>7654.3</v>
      </c>
      <c r="S15" s="37">
        <v>7654.3</v>
      </c>
      <c r="T15" s="37">
        <v>7654.3</v>
      </c>
    </row>
    <row r="16" spans="1:20" s="6" customFormat="1" ht="66" customHeight="1">
      <c r="A16" s="86" t="s">
        <v>48</v>
      </c>
      <c r="B16" s="87"/>
      <c r="C16" s="17" t="s">
        <v>18</v>
      </c>
      <c r="D16" s="5">
        <v>951</v>
      </c>
      <c r="E16" s="5" t="s">
        <v>43</v>
      </c>
      <c r="F16" s="5" t="s">
        <v>49</v>
      </c>
      <c r="G16" s="5" t="s">
        <v>47</v>
      </c>
      <c r="H16" s="35">
        <f>I16+J16+K16+L16+M16+N16+O16+P16+Q16+R16+S16+T16</f>
        <v>196.99999999999997</v>
      </c>
      <c r="I16" s="37">
        <v>0</v>
      </c>
      <c r="J16" s="37">
        <v>5</v>
      </c>
      <c r="K16" s="37">
        <v>19.2</v>
      </c>
      <c r="L16" s="37">
        <v>19.2</v>
      </c>
      <c r="M16" s="37">
        <v>19.2</v>
      </c>
      <c r="N16" s="37">
        <v>19.2</v>
      </c>
      <c r="O16" s="37">
        <v>19.2</v>
      </c>
      <c r="P16" s="37">
        <v>19.2</v>
      </c>
      <c r="Q16" s="37">
        <v>19.2</v>
      </c>
      <c r="R16" s="37">
        <v>19.2</v>
      </c>
      <c r="S16" s="37">
        <v>19.2</v>
      </c>
      <c r="T16" s="37">
        <v>19.2</v>
      </c>
    </row>
    <row r="17" spans="1:20" s="6" customFormat="1" ht="78.75" customHeight="1">
      <c r="A17" s="86" t="s">
        <v>36</v>
      </c>
      <c r="B17" s="87"/>
      <c r="C17" s="17" t="s">
        <v>18</v>
      </c>
      <c r="D17" s="5">
        <v>951</v>
      </c>
      <c r="E17" s="5" t="s">
        <v>43</v>
      </c>
      <c r="F17" s="5" t="s">
        <v>49</v>
      </c>
      <c r="G17" s="5" t="s">
        <v>10</v>
      </c>
      <c r="H17" s="35">
        <f>I17+J17+K17+L17+M17+N17+O17+P17+Q17+R17+S17+T17</f>
        <v>26362.800000000007</v>
      </c>
      <c r="I17" s="37">
        <v>2330</v>
      </c>
      <c r="J17" s="37">
        <v>1784.6</v>
      </c>
      <c r="K17" s="37">
        <v>2361.2</v>
      </c>
      <c r="L17" s="37">
        <v>2457.4</v>
      </c>
      <c r="M17" s="37">
        <v>2178.7</v>
      </c>
      <c r="N17" s="37">
        <v>2178.7</v>
      </c>
      <c r="O17" s="37">
        <v>2178.7</v>
      </c>
      <c r="P17" s="37">
        <v>2178.7</v>
      </c>
      <c r="Q17" s="37">
        <v>2178.7</v>
      </c>
      <c r="R17" s="37">
        <v>2178.7</v>
      </c>
      <c r="S17" s="37">
        <v>2178.7</v>
      </c>
      <c r="T17" s="37">
        <v>2178.7</v>
      </c>
    </row>
    <row r="18" spans="1:20" s="6" customFormat="1" ht="108.75" customHeight="1">
      <c r="A18" s="84" t="s">
        <v>54</v>
      </c>
      <c r="B18" s="85"/>
      <c r="C18" s="17" t="s">
        <v>18</v>
      </c>
      <c r="D18" s="5">
        <v>951</v>
      </c>
      <c r="E18" s="5" t="s">
        <v>43</v>
      </c>
      <c r="F18" s="5" t="s">
        <v>53</v>
      </c>
      <c r="G18" s="5" t="s">
        <v>10</v>
      </c>
      <c r="H18" s="35">
        <f>I18+J18+K18+L18+M18+N18+O18+P18+Q18+R18+S18+T18</f>
        <v>2.4</v>
      </c>
      <c r="I18" s="37">
        <v>0.2</v>
      </c>
      <c r="J18" s="37">
        <v>0.2</v>
      </c>
      <c r="K18" s="37">
        <v>0.2</v>
      </c>
      <c r="L18" s="37">
        <v>0.2</v>
      </c>
      <c r="M18" s="37">
        <v>0.2</v>
      </c>
      <c r="N18" s="37">
        <v>0.2</v>
      </c>
      <c r="O18" s="37">
        <v>0.2</v>
      </c>
      <c r="P18" s="37">
        <v>0.2</v>
      </c>
      <c r="Q18" s="37">
        <v>0.2</v>
      </c>
      <c r="R18" s="37">
        <v>0.2</v>
      </c>
      <c r="S18" s="37">
        <v>0.2</v>
      </c>
      <c r="T18" s="37">
        <v>0.2</v>
      </c>
    </row>
    <row r="19" spans="1:20" s="6" customFormat="1" ht="97.5" customHeight="1">
      <c r="A19" s="84" t="s">
        <v>55</v>
      </c>
      <c r="B19" s="85"/>
      <c r="C19" s="17" t="s">
        <v>18</v>
      </c>
      <c r="D19" s="5">
        <v>951</v>
      </c>
      <c r="E19" s="5" t="s">
        <v>52</v>
      </c>
      <c r="F19" s="5" t="s">
        <v>50</v>
      </c>
      <c r="G19" s="5" t="s">
        <v>51</v>
      </c>
      <c r="H19" s="35">
        <f>I19+J19+K19+L19+M19+N19+O19+P19+Q19+R19+S19+T19</f>
        <v>623.6</v>
      </c>
      <c r="I19" s="37">
        <v>37.9</v>
      </c>
      <c r="J19" s="37">
        <v>45.9</v>
      </c>
      <c r="K19" s="37">
        <v>45.9</v>
      </c>
      <c r="L19" s="37">
        <v>45.9</v>
      </c>
      <c r="M19" s="37">
        <v>56</v>
      </c>
      <c r="N19" s="37">
        <v>56</v>
      </c>
      <c r="O19" s="37">
        <v>56</v>
      </c>
      <c r="P19" s="37">
        <v>56</v>
      </c>
      <c r="Q19" s="37">
        <v>56</v>
      </c>
      <c r="R19" s="37">
        <v>56</v>
      </c>
      <c r="S19" s="37">
        <v>56</v>
      </c>
      <c r="T19" s="37">
        <v>56</v>
      </c>
    </row>
    <row r="20" spans="1:20" s="6" customFormat="1" ht="45" customHeight="1">
      <c r="A20" s="82" t="s">
        <v>37</v>
      </c>
      <c r="B20" s="83"/>
      <c r="C20" s="33" t="s">
        <v>19</v>
      </c>
      <c r="D20" s="23">
        <v>951</v>
      </c>
      <c r="E20" s="23" t="s">
        <v>43</v>
      </c>
      <c r="F20" s="23" t="s">
        <v>56</v>
      </c>
      <c r="G20" s="19" t="s">
        <v>5</v>
      </c>
      <c r="H20" s="35">
        <f aca="true" t="shared" si="4" ref="H20:T20">H21</f>
        <v>12689.899999999998</v>
      </c>
      <c r="I20" s="35">
        <f t="shared" si="4"/>
        <v>1023.5</v>
      </c>
      <c r="J20" s="35">
        <f t="shared" si="4"/>
        <v>1068.4</v>
      </c>
      <c r="K20" s="35">
        <f t="shared" si="4"/>
        <v>1068.4</v>
      </c>
      <c r="L20" s="35">
        <f t="shared" si="4"/>
        <v>1099.2</v>
      </c>
      <c r="M20" s="35">
        <f t="shared" si="4"/>
        <v>1053.8</v>
      </c>
      <c r="N20" s="35">
        <f t="shared" si="4"/>
        <v>1053.8</v>
      </c>
      <c r="O20" s="35">
        <f t="shared" si="4"/>
        <v>1053.8</v>
      </c>
      <c r="P20" s="35">
        <f t="shared" si="4"/>
        <v>1053.8</v>
      </c>
      <c r="Q20" s="35">
        <f t="shared" si="4"/>
        <v>1053.8</v>
      </c>
      <c r="R20" s="35">
        <f t="shared" si="4"/>
        <v>1053.8</v>
      </c>
      <c r="S20" s="35">
        <f t="shared" si="4"/>
        <v>1053.8</v>
      </c>
      <c r="T20" s="35">
        <f t="shared" si="4"/>
        <v>1053.8</v>
      </c>
    </row>
    <row r="21" spans="1:20" s="6" customFormat="1" ht="69.75" customHeight="1">
      <c r="A21" s="77" t="s">
        <v>38</v>
      </c>
      <c r="B21" s="78"/>
      <c r="C21" s="17" t="s">
        <v>18</v>
      </c>
      <c r="D21" s="5">
        <v>951</v>
      </c>
      <c r="E21" s="5" t="s">
        <v>43</v>
      </c>
      <c r="F21" s="5" t="s">
        <v>57</v>
      </c>
      <c r="G21" s="5" t="s">
        <v>47</v>
      </c>
      <c r="H21" s="35">
        <f>I21+J21+K21+L21+M21+N21+O21+P21+Q21+R21+S21+T21</f>
        <v>12689.899999999998</v>
      </c>
      <c r="I21" s="37">
        <v>1023.5</v>
      </c>
      <c r="J21" s="37">
        <v>1068.4</v>
      </c>
      <c r="K21" s="37">
        <v>1068.4</v>
      </c>
      <c r="L21" s="37">
        <v>1099.2</v>
      </c>
      <c r="M21" s="37">
        <v>1053.8</v>
      </c>
      <c r="N21" s="37">
        <v>1053.8</v>
      </c>
      <c r="O21" s="37">
        <v>1053.8</v>
      </c>
      <c r="P21" s="37">
        <v>1053.8</v>
      </c>
      <c r="Q21" s="37">
        <v>1053.8</v>
      </c>
      <c r="R21" s="37">
        <v>1053.8</v>
      </c>
      <c r="S21" s="37">
        <v>1053.8</v>
      </c>
      <c r="T21" s="37">
        <v>1053.8</v>
      </c>
    </row>
    <row r="22" spans="1:20" ht="12.75">
      <c r="A22" s="79" t="s">
        <v>61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</row>
    <row r="23" spans="1:20" ht="12.75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</row>
    <row r="24" spans="1:20" ht="12.75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</row>
    <row r="25" spans="1:20" ht="10.5" customHeight="1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</row>
    <row r="26" spans="1:20" ht="12.75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</row>
    <row r="27" spans="1:20" ht="12.7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</row>
    <row r="28" spans="1:20" ht="12.7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</row>
    <row r="29" spans="1:20" ht="12.75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</row>
  </sheetData>
  <sheetProtection/>
  <mergeCells count="22">
    <mergeCell ref="A15:B15"/>
    <mergeCell ref="A16:B16"/>
    <mergeCell ref="A17:B17"/>
    <mergeCell ref="A12:B12"/>
    <mergeCell ref="H5:T5"/>
    <mergeCell ref="A11:B11"/>
    <mergeCell ref="A13:B13"/>
    <mergeCell ref="A22:T29"/>
    <mergeCell ref="A14:B14"/>
    <mergeCell ref="A19:B19"/>
    <mergeCell ref="A20:B20"/>
    <mergeCell ref="A21:B21"/>
    <mergeCell ref="A18:B18"/>
    <mergeCell ref="I1:T1"/>
    <mergeCell ref="A5:B7"/>
    <mergeCell ref="A8:B8"/>
    <mergeCell ref="A9:B10"/>
    <mergeCell ref="C5:C7"/>
    <mergeCell ref="D5:G6"/>
    <mergeCell ref="H6:H7"/>
    <mergeCell ref="A2:S3"/>
    <mergeCell ref="I6:T6"/>
  </mergeCells>
  <printOptions/>
  <pageMargins left="0.7480314960629921" right="0.4330708661417323" top="0.5511811023622047" bottom="0.984251968503937" header="0.5118110236220472" footer="0.5118110236220472"/>
  <pageSetup fitToHeight="2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2020-08-10T06:05:15Z</cp:lastPrinted>
  <dcterms:created xsi:type="dcterms:W3CDTF">2016-08-31T06:15:16Z</dcterms:created>
  <dcterms:modified xsi:type="dcterms:W3CDTF">2020-08-10T06:06:37Z</dcterms:modified>
  <cp:category/>
  <cp:version/>
  <cp:contentType/>
  <cp:contentStatus/>
</cp:coreProperties>
</file>